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EO_POPULATION\pop_common\ResearchData\Census\Census2020\PL94-171\Tables_Aug2021\"/>
    </mc:Choice>
  </mc:AlternateContent>
  <xr:revisionPtr revIDLastSave="0" documentId="13_ncr:1_{3766A082-C687-4955-A32D-49331834DFC8}" xr6:coauthVersionLast="47" xr6:coauthVersionMax="47" xr10:uidLastSave="{00000000-0000-0000-0000-000000000000}"/>
  <bookViews>
    <workbookView xWindow="7200" yWindow="540" windowWidth="21626" windowHeight="17426" tabRatio="804" xr2:uid="{00000000-000D-0000-FFFF-FFFF00000000}"/>
  </bookViews>
  <sheets>
    <sheet name="CompareByCounty" sheetId="6" r:id="rId1"/>
    <sheet name="ChangeByCounty" sheetId="7" r:id="rId2"/>
    <sheet name="CompareByPlace" sheetId="5" r:id="rId3"/>
    <sheet name="ChangeByPlace" sheetId="8" r:id="rId4"/>
  </sheets>
  <definedNames>
    <definedName name="_xlnm._FilterDatabase" localSheetId="3" hidden="1">ChangeByPlace!$A$2:$U$116</definedName>
    <definedName name="_xlnm._FilterDatabase" localSheetId="2" hidden="1">CompareByPlace!$A$2:$U$116</definedName>
    <definedName name="_xlnm.Print_Titles" localSheetId="2">CompareByPlace!$A:$B,CompareByPlace!$2:$2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5" i="5" l="1"/>
  <c r="E115" i="5"/>
  <c r="E112" i="5"/>
  <c r="G112" i="5"/>
  <c r="C115" i="5"/>
  <c r="C112" i="5"/>
  <c r="V116" i="8" l="1"/>
  <c r="U116" i="8"/>
  <c r="V115" i="8"/>
  <c r="U115" i="8"/>
  <c r="V114" i="8"/>
  <c r="U114" i="8"/>
  <c r="V113" i="8"/>
  <c r="U113" i="8"/>
  <c r="V112" i="8"/>
  <c r="U112" i="8"/>
  <c r="V111" i="8"/>
  <c r="U111" i="8"/>
  <c r="V110" i="8"/>
  <c r="U110" i="8"/>
  <c r="V109" i="8"/>
  <c r="U109" i="8"/>
  <c r="V108" i="8"/>
  <c r="U108" i="8"/>
  <c r="V107" i="8"/>
  <c r="U107" i="8"/>
  <c r="V106" i="8"/>
  <c r="U106" i="8"/>
  <c r="V105" i="8"/>
  <c r="U105" i="8"/>
  <c r="V104" i="8"/>
  <c r="U104" i="8"/>
  <c r="V103" i="8"/>
  <c r="U103" i="8"/>
  <c r="V102" i="8"/>
  <c r="U102" i="8"/>
  <c r="V101" i="8"/>
  <c r="U101" i="8"/>
  <c r="V100" i="8"/>
  <c r="U100" i="8"/>
  <c r="V99" i="8"/>
  <c r="U99" i="8"/>
  <c r="V98" i="8"/>
  <c r="U98" i="8"/>
  <c r="V97" i="8"/>
  <c r="U97" i="8"/>
  <c r="V96" i="8"/>
  <c r="U96" i="8"/>
  <c r="V95" i="8"/>
  <c r="U95" i="8"/>
  <c r="V94" i="8"/>
  <c r="U94" i="8"/>
  <c r="V93" i="8"/>
  <c r="U93" i="8"/>
  <c r="V92" i="8"/>
  <c r="U92" i="8"/>
  <c r="V91" i="8"/>
  <c r="U91" i="8"/>
  <c r="V90" i="8"/>
  <c r="U90" i="8"/>
  <c r="V89" i="8"/>
  <c r="U89" i="8"/>
  <c r="V88" i="8"/>
  <c r="U88" i="8"/>
  <c r="V87" i="8"/>
  <c r="U87" i="8"/>
  <c r="V86" i="8"/>
  <c r="U86" i="8"/>
  <c r="V85" i="8"/>
  <c r="U85" i="8"/>
  <c r="V84" i="8"/>
  <c r="U84" i="8"/>
  <c r="V83" i="8"/>
  <c r="U83" i="8"/>
  <c r="V82" i="8"/>
  <c r="U82" i="8"/>
  <c r="V81" i="8"/>
  <c r="U81" i="8"/>
  <c r="V80" i="8"/>
  <c r="U80" i="8"/>
  <c r="V79" i="8"/>
  <c r="U79" i="8"/>
  <c r="V78" i="8"/>
  <c r="U78" i="8"/>
  <c r="V77" i="8"/>
  <c r="U77" i="8"/>
  <c r="V76" i="8"/>
  <c r="U76" i="8"/>
  <c r="V75" i="8"/>
  <c r="U75" i="8"/>
  <c r="V74" i="8"/>
  <c r="U74" i="8"/>
  <c r="V73" i="8"/>
  <c r="U73" i="8"/>
  <c r="V72" i="8"/>
  <c r="U72" i="8"/>
  <c r="V71" i="8"/>
  <c r="U71" i="8"/>
  <c r="V70" i="8"/>
  <c r="U70" i="8"/>
  <c r="V69" i="8"/>
  <c r="U69" i="8"/>
  <c r="V68" i="8"/>
  <c r="U68" i="8"/>
  <c r="V67" i="8"/>
  <c r="U67" i="8"/>
  <c r="V66" i="8"/>
  <c r="U66" i="8"/>
  <c r="V65" i="8"/>
  <c r="U65" i="8"/>
  <c r="V64" i="8"/>
  <c r="U64" i="8"/>
  <c r="V63" i="8"/>
  <c r="U63" i="8"/>
  <c r="V62" i="8"/>
  <c r="U62" i="8"/>
  <c r="V61" i="8"/>
  <c r="U61" i="8"/>
  <c r="V60" i="8"/>
  <c r="U60" i="8"/>
  <c r="V59" i="8"/>
  <c r="U59" i="8"/>
  <c r="V58" i="8"/>
  <c r="U58" i="8"/>
  <c r="V57" i="8"/>
  <c r="U57" i="8"/>
  <c r="V56" i="8"/>
  <c r="U56" i="8"/>
  <c r="V55" i="8"/>
  <c r="U55" i="8"/>
  <c r="V54" i="8"/>
  <c r="U54" i="8"/>
  <c r="V53" i="8"/>
  <c r="U53" i="8"/>
  <c r="V52" i="8"/>
  <c r="U52" i="8"/>
  <c r="V51" i="8"/>
  <c r="U51" i="8"/>
  <c r="V50" i="8"/>
  <c r="U50" i="8"/>
  <c r="V49" i="8"/>
  <c r="U49" i="8"/>
  <c r="V48" i="8"/>
  <c r="U48" i="8"/>
  <c r="V47" i="8"/>
  <c r="U47" i="8"/>
  <c r="V46" i="8"/>
  <c r="U46" i="8"/>
  <c r="V45" i="8"/>
  <c r="U45" i="8"/>
  <c r="V44" i="8"/>
  <c r="U44" i="8"/>
  <c r="V43" i="8"/>
  <c r="U43" i="8"/>
  <c r="V42" i="8"/>
  <c r="U42" i="8"/>
  <c r="V41" i="8"/>
  <c r="U41" i="8"/>
  <c r="V40" i="8"/>
  <c r="U40" i="8"/>
  <c r="V39" i="8"/>
  <c r="U39" i="8"/>
  <c r="V38" i="8"/>
  <c r="U38" i="8"/>
  <c r="V37" i="8"/>
  <c r="U37" i="8"/>
  <c r="V36" i="8"/>
  <c r="U36" i="8"/>
  <c r="V35" i="8"/>
  <c r="U35" i="8"/>
  <c r="V34" i="8"/>
  <c r="U34" i="8"/>
  <c r="V33" i="8"/>
  <c r="U33" i="8"/>
  <c r="V32" i="8"/>
  <c r="U32" i="8"/>
  <c r="V31" i="8"/>
  <c r="U31" i="8"/>
  <c r="V30" i="8"/>
  <c r="U30" i="8"/>
  <c r="V29" i="8"/>
  <c r="U29" i="8"/>
  <c r="V28" i="8"/>
  <c r="U28" i="8"/>
  <c r="V27" i="8"/>
  <c r="U27" i="8"/>
  <c r="V26" i="8"/>
  <c r="U26" i="8"/>
  <c r="V25" i="8"/>
  <c r="U25" i="8"/>
  <c r="V24" i="8"/>
  <c r="U24" i="8"/>
  <c r="V23" i="8"/>
  <c r="U23" i="8"/>
  <c r="V22" i="8"/>
  <c r="U22" i="8"/>
  <c r="V21" i="8"/>
  <c r="U21" i="8"/>
  <c r="V20" i="8"/>
  <c r="U20" i="8"/>
  <c r="V19" i="8"/>
  <c r="U19" i="8"/>
  <c r="V18" i="8"/>
  <c r="U18" i="8"/>
  <c r="V17" i="8"/>
  <c r="U17" i="8"/>
  <c r="V16" i="8"/>
  <c r="U16" i="8"/>
  <c r="V15" i="8"/>
  <c r="U15" i="8"/>
  <c r="V14" i="8"/>
  <c r="U14" i="8"/>
  <c r="V13" i="8"/>
  <c r="U13" i="8"/>
  <c r="V12" i="8"/>
  <c r="U12" i="8"/>
  <c r="V11" i="8"/>
  <c r="U11" i="8"/>
  <c r="V10" i="8"/>
  <c r="U10" i="8"/>
  <c r="V9" i="8"/>
  <c r="U9" i="8"/>
  <c r="V8" i="8"/>
  <c r="U8" i="8"/>
  <c r="V7" i="8"/>
  <c r="U7" i="8"/>
  <c r="V6" i="8"/>
  <c r="U6" i="8"/>
  <c r="V5" i="8"/>
  <c r="U5" i="8"/>
  <c r="V4" i="8"/>
  <c r="U4" i="8"/>
  <c r="V3" i="8"/>
  <c r="U3" i="8"/>
  <c r="N116" i="8"/>
  <c r="M116" i="8"/>
  <c r="N115" i="8"/>
  <c r="M115" i="8"/>
  <c r="N114" i="8"/>
  <c r="M114" i="8"/>
  <c r="N113" i="8"/>
  <c r="M113" i="8"/>
  <c r="N112" i="8"/>
  <c r="M112" i="8"/>
  <c r="N111" i="8"/>
  <c r="M111" i="8"/>
  <c r="N110" i="8"/>
  <c r="M110" i="8"/>
  <c r="N109" i="8"/>
  <c r="M109" i="8"/>
  <c r="N108" i="8"/>
  <c r="M108" i="8"/>
  <c r="N107" i="8"/>
  <c r="M107" i="8"/>
  <c r="N106" i="8"/>
  <c r="M106" i="8"/>
  <c r="N105" i="8"/>
  <c r="M105" i="8"/>
  <c r="N104" i="8"/>
  <c r="M104" i="8"/>
  <c r="N103" i="8"/>
  <c r="M103" i="8"/>
  <c r="N102" i="8"/>
  <c r="M102" i="8"/>
  <c r="N101" i="8"/>
  <c r="M101" i="8"/>
  <c r="N100" i="8"/>
  <c r="M100" i="8"/>
  <c r="N99" i="8"/>
  <c r="M99" i="8"/>
  <c r="N98" i="8"/>
  <c r="M98" i="8"/>
  <c r="N97" i="8"/>
  <c r="M97" i="8"/>
  <c r="N96" i="8"/>
  <c r="M96" i="8"/>
  <c r="N95" i="8"/>
  <c r="M95" i="8"/>
  <c r="N94" i="8"/>
  <c r="M94" i="8"/>
  <c r="N93" i="8"/>
  <c r="M93" i="8"/>
  <c r="N92" i="8"/>
  <c r="M92" i="8"/>
  <c r="N91" i="8"/>
  <c r="M91" i="8"/>
  <c r="N90" i="8"/>
  <c r="M90" i="8"/>
  <c r="N89" i="8"/>
  <c r="M89" i="8"/>
  <c r="N88" i="8"/>
  <c r="M88" i="8"/>
  <c r="N87" i="8"/>
  <c r="M87" i="8"/>
  <c r="N86" i="8"/>
  <c r="M86" i="8"/>
  <c r="N85" i="8"/>
  <c r="M85" i="8"/>
  <c r="N84" i="8"/>
  <c r="M84" i="8"/>
  <c r="N83" i="8"/>
  <c r="M83" i="8"/>
  <c r="N82" i="8"/>
  <c r="M82" i="8"/>
  <c r="N81" i="8"/>
  <c r="M81" i="8"/>
  <c r="N80" i="8"/>
  <c r="M80" i="8"/>
  <c r="N79" i="8"/>
  <c r="M79" i="8"/>
  <c r="N78" i="8"/>
  <c r="M78" i="8"/>
  <c r="N77" i="8"/>
  <c r="M77" i="8"/>
  <c r="N76" i="8"/>
  <c r="M76" i="8"/>
  <c r="N75" i="8"/>
  <c r="M75" i="8"/>
  <c r="N74" i="8"/>
  <c r="M74" i="8"/>
  <c r="N73" i="8"/>
  <c r="M73" i="8"/>
  <c r="N72" i="8"/>
  <c r="M72" i="8"/>
  <c r="N71" i="8"/>
  <c r="M71" i="8"/>
  <c r="N70" i="8"/>
  <c r="M70" i="8"/>
  <c r="N69" i="8"/>
  <c r="M69" i="8"/>
  <c r="N68" i="8"/>
  <c r="M68" i="8"/>
  <c r="N67" i="8"/>
  <c r="M67" i="8"/>
  <c r="N66" i="8"/>
  <c r="M66" i="8"/>
  <c r="N65" i="8"/>
  <c r="M65" i="8"/>
  <c r="N64" i="8"/>
  <c r="M64" i="8"/>
  <c r="N63" i="8"/>
  <c r="M63" i="8"/>
  <c r="N62" i="8"/>
  <c r="M62" i="8"/>
  <c r="N61" i="8"/>
  <c r="M61" i="8"/>
  <c r="N60" i="8"/>
  <c r="M60" i="8"/>
  <c r="N59" i="8"/>
  <c r="M59" i="8"/>
  <c r="N58" i="8"/>
  <c r="M58" i="8"/>
  <c r="N57" i="8"/>
  <c r="M57" i="8"/>
  <c r="N56" i="8"/>
  <c r="M56" i="8"/>
  <c r="N55" i="8"/>
  <c r="M55" i="8"/>
  <c r="N54" i="8"/>
  <c r="M54" i="8"/>
  <c r="N53" i="8"/>
  <c r="M53" i="8"/>
  <c r="N52" i="8"/>
  <c r="M52" i="8"/>
  <c r="N51" i="8"/>
  <c r="M51" i="8"/>
  <c r="N50" i="8"/>
  <c r="M50" i="8"/>
  <c r="N49" i="8"/>
  <c r="M49" i="8"/>
  <c r="N48" i="8"/>
  <c r="M48" i="8"/>
  <c r="N47" i="8"/>
  <c r="M47" i="8"/>
  <c r="N46" i="8"/>
  <c r="M46" i="8"/>
  <c r="N45" i="8"/>
  <c r="M45" i="8"/>
  <c r="N44" i="8"/>
  <c r="M44" i="8"/>
  <c r="N43" i="8"/>
  <c r="M43" i="8"/>
  <c r="N42" i="8"/>
  <c r="M42" i="8"/>
  <c r="N41" i="8"/>
  <c r="M41" i="8"/>
  <c r="N40" i="8"/>
  <c r="M40" i="8"/>
  <c r="N39" i="8"/>
  <c r="M39" i="8"/>
  <c r="N38" i="8"/>
  <c r="M38" i="8"/>
  <c r="N37" i="8"/>
  <c r="M37" i="8"/>
  <c r="N36" i="8"/>
  <c r="M36" i="8"/>
  <c r="N35" i="8"/>
  <c r="M35" i="8"/>
  <c r="N34" i="8"/>
  <c r="M34" i="8"/>
  <c r="N33" i="8"/>
  <c r="M33" i="8"/>
  <c r="N32" i="8"/>
  <c r="M32" i="8"/>
  <c r="N31" i="8"/>
  <c r="M31" i="8"/>
  <c r="N30" i="8"/>
  <c r="M30" i="8"/>
  <c r="N29" i="8"/>
  <c r="M29" i="8"/>
  <c r="N28" i="8"/>
  <c r="M28" i="8"/>
  <c r="N27" i="8"/>
  <c r="M27" i="8"/>
  <c r="N26" i="8"/>
  <c r="M26" i="8"/>
  <c r="N25" i="8"/>
  <c r="M25" i="8"/>
  <c r="N24" i="8"/>
  <c r="M24" i="8"/>
  <c r="N23" i="8"/>
  <c r="M23" i="8"/>
  <c r="N22" i="8"/>
  <c r="M22" i="8"/>
  <c r="N21" i="8"/>
  <c r="M21" i="8"/>
  <c r="N20" i="8"/>
  <c r="M20" i="8"/>
  <c r="N19" i="8"/>
  <c r="M19" i="8"/>
  <c r="N18" i="8"/>
  <c r="M18" i="8"/>
  <c r="N17" i="8"/>
  <c r="M17" i="8"/>
  <c r="N16" i="8"/>
  <c r="M16" i="8"/>
  <c r="N15" i="8"/>
  <c r="M15" i="8"/>
  <c r="N14" i="8"/>
  <c r="M14" i="8"/>
  <c r="N13" i="8"/>
  <c r="M13" i="8"/>
  <c r="N12" i="8"/>
  <c r="M12" i="8"/>
  <c r="N11" i="8"/>
  <c r="M11" i="8"/>
  <c r="N10" i="8"/>
  <c r="M10" i="8"/>
  <c r="N9" i="8"/>
  <c r="M9" i="8"/>
  <c r="N8" i="8"/>
  <c r="M8" i="8"/>
  <c r="N7" i="8"/>
  <c r="M7" i="8"/>
  <c r="N6" i="8"/>
  <c r="M6" i="8"/>
  <c r="N5" i="8"/>
  <c r="M5" i="8"/>
  <c r="N4" i="8"/>
  <c r="M4" i="8"/>
  <c r="N3" i="8"/>
  <c r="M3" i="8"/>
  <c r="J116" i="8"/>
  <c r="I116" i="8"/>
  <c r="J115" i="8"/>
  <c r="I115" i="8"/>
  <c r="J114" i="8"/>
  <c r="I114" i="8"/>
  <c r="J113" i="8"/>
  <c r="I113" i="8"/>
  <c r="J112" i="8"/>
  <c r="I112" i="8"/>
  <c r="J111" i="8"/>
  <c r="I111" i="8"/>
  <c r="J110" i="8"/>
  <c r="I110" i="8"/>
  <c r="J109" i="8"/>
  <c r="I109" i="8"/>
  <c r="J108" i="8"/>
  <c r="I108" i="8"/>
  <c r="J107" i="8"/>
  <c r="I107" i="8"/>
  <c r="J106" i="8"/>
  <c r="I106" i="8"/>
  <c r="J105" i="8"/>
  <c r="I105" i="8"/>
  <c r="J104" i="8"/>
  <c r="I104" i="8"/>
  <c r="J103" i="8"/>
  <c r="I103" i="8"/>
  <c r="J102" i="8"/>
  <c r="I102" i="8"/>
  <c r="J101" i="8"/>
  <c r="I101" i="8"/>
  <c r="J100" i="8"/>
  <c r="I100" i="8"/>
  <c r="J99" i="8"/>
  <c r="I99" i="8"/>
  <c r="J98" i="8"/>
  <c r="I98" i="8"/>
  <c r="J97" i="8"/>
  <c r="I97" i="8"/>
  <c r="J96" i="8"/>
  <c r="I96" i="8"/>
  <c r="J95" i="8"/>
  <c r="I95" i="8"/>
  <c r="J94" i="8"/>
  <c r="I94" i="8"/>
  <c r="J93" i="8"/>
  <c r="I93" i="8"/>
  <c r="J92" i="8"/>
  <c r="I92" i="8"/>
  <c r="J91" i="8"/>
  <c r="I91" i="8"/>
  <c r="J90" i="8"/>
  <c r="I90" i="8"/>
  <c r="J89" i="8"/>
  <c r="I89" i="8"/>
  <c r="J88" i="8"/>
  <c r="I88" i="8"/>
  <c r="J87" i="8"/>
  <c r="I87" i="8"/>
  <c r="J86" i="8"/>
  <c r="I86" i="8"/>
  <c r="J85" i="8"/>
  <c r="I85" i="8"/>
  <c r="J84" i="8"/>
  <c r="I84" i="8"/>
  <c r="J83" i="8"/>
  <c r="I83" i="8"/>
  <c r="J82" i="8"/>
  <c r="I82" i="8"/>
  <c r="J81" i="8"/>
  <c r="I81" i="8"/>
  <c r="J80" i="8"/>
  <c r="I80" i="8"/>
  <c r="J79" i="8"/>
  <c r="I79" i="8"/>
  <c r="J78" i="8"/>
  <c r="I78" i="8"/>
  <c r="J77" i="8"/>
  <c r="I77" i="8"/>
  <c r="J76" i="8"/>
  <c r="I76" i="8"/>
  <c r="J75" i="8"/>
  <c r="I75" i="8"/>
  <c r="J74" i="8"/>
  <c r="I74" i="8"/>
  <c r="J73" i="8"/>
  <c r="I73" i="8"/>
  <c r="J72" i="8"/>
  <c r="I72" i="8"/>
  <c r="J71" i="8"/>
  <c r="I71" i="8"/>
  <c r="J70" i="8"/>
  <c r="I70" i="8"/>
  <c r="J69" i="8"/>
  <c r="I69" i="8"/>
  <c r="J68" i="8"/>
  <c r="I68" i="8"/>
  <c r="J67" i="8"/>
  <c r="I67" i="8"/>
  <c r="J66" i="8"/>
  <c r="I66" i="8"/>
  <c r="J65" i="8"/>
  <c r="I65" i="8"/>
  <c r="J64" i="8"/>
  <c r="I64" i="8"/>
  <c r="J63" i="8"/>
  <c r="I63" i="8"/>
  <c r="J62" i="8"/>
  <c r="I62" i="8"/>
  <c r="J61" i="8"/>
  <c r="I61" i="8"/>
  <c r="J60" i="8"/>
  <c r="I60" i="8"/>
  <c r="J59" i="8"/>
  <c r="I59" i="8"/>
  <c r="J58" i="8"/>
  <c r="I58" i="8"/>
  <c r="J57" i="8"/>
  <c r="I57" i="8"/>
  <c r="J56" i="8"/>
  <c r="I56" i="8"/>
  <c r="J55" i="8"/>
  <c r="I55" i="8"/>
  <c r="J54" i="8"/>
  <c r="I54" i="8"/>
  <c r="J53" i="8"/>
  <c r="I53" i="8"/>
  <c r="J52" i="8"/>
  <c r="I52" i="8"/>
  <c r="J51" i="8"/>
  <c r="I51" i="8"/>
  <c r="J50" i="8"/>
  <c r="I50" i="8"/>
  <c r="J49" i="8"/>
  <c r="I49" i="8"/>
  <c r="J48" i="8"/>
  <c r="I48" i="8"/>
  <c r="J47" i="8"/>
  <c r="I47" i="8"/>
  <c r="J46" i="8"/>
  <c r="I46" i="8"/>
  <c r="J45" i="8"/>
  <c r="I45" i="8"/>
  <c r="J44" i="8"/>
  <c r="I44" i="8"/>
  <c r="J43" i="8"/>
  <c r="I43" i="8"/>
  <c r="J42" i="8"/>
  <c r="I42" i="8"/>
  <c r="J41" i="8"/>
  <c r="I41" i="8"/>
  <c r="J40" i="8"/>
  <c r="I40" i="8"/>
  <c r="J39" i="8"/>
  <c r="I39" i="8"/>
  <c r="J38" i="8"/>
  <c r="I38" i="8"/>
  <c r="J37" i="8"/>
  <c r="I37" i="8"/>
  <c r="J36" i="8"/>
  <c r="I36" i="8"/>
  <c r="J35" i="8"/>
  <c r="I35" i="8"/>
  <c r="J34" i="8"/>
  <c r="I34" i="8"/>
  <c r="J33" i="8"/>
  <c r="I33" i="8"/>
  <c r="J32" i="8"/>
  <c r="I32" i="8"/>
  <c r="J31" i="8"/>
  <c r="I31" i="8"/>
  <c r="J30" i="8"/>
  <c r="I30" i="8"/>
  <c r="J29" i="8"/>
  <c r="I29" i="8"/>
  <c r="J28" i="8"/>
  <c r="I28" i="8"/>
  <c r="J27" i="8"/>
  <c r="I27" i="8"/>
  <c r="J26" i="8"/>
  <c r="I26" i="8"/>
  <c r="J25" i="8"/>
  <c r="I25" i="8"/>
  <c r="J24" i="8"/>
  <c r="I24" i="8"/>
  <c r="J23" i="8"/>
  <c r="I23" i="8"/>
  <c r="J22" i="8"/>
  <c r="I22" i="8"/>
  <c r="J21" i="8"/>
  <c r="I21" i="8"/>
  <c r="J20" i="8"/>
  <c r="I20" i="8"/>
  <c r="J19" i="8"/>
  <c r="I19" i="8"/>
  <c r="J18" i="8"/>
  <c r="I18" i="8"/>
  <c r="J17" i="8"/>
  <c r="I17" i="8"/>
  <c r="J16" i="8"/>
  <c r="I16" i="8"/>
  <c r="J15" i="8"/>
  <c r="I15" i="8"/>
  <c r="J14" i="8"/>
  <c r="I14" i="8"/>
  <c r="J13" i="8"/>
  <c r="I13" i="8"/>
  <c r="J12" i="8"/>
  <c r="I12" i="8"/>
  <c r="J11" i="8"/>
  <c r="I11" i="8"/>
  <c r="J10" i="8"/>
  <c r="I10" i="8"/>
  <c r="J9" i="8"/>
  <c r="I9" i="8"/>
  <c r="J8" i="8"/>
  <c r="I8" i="8"/>
  <c r="J7" i="8"/>
  <c r="I7" i="8"/>
  <c r="J6" i="8"/>
  <c r="I6" i="8"/>
  <c r="J5" i="8"/>
  <c r="I5" i="8"/>
  <c r="J4" i="8"/>
  <c r="I4" i="8"/>
  <c r="J3" i="8"/>
  <c r="I3" i="8"/>
  <c r="I117" i="5"/>
  <c r="M117" i="5"/>
  <c r="U117" i="5"/>
  <c r="V117" i="5" l="1"/>
  <c r="T117" i="5"/>
  <c r="R117" i="5"/>
  <c r="P117" i="5"/>
  <c r="N117" i="5"/>
  <c r="L117" i="5"/>
  <c r="J117" i="5"/>
  <c r="H117" i="5"/>
  <c r="F117" i="5"/>
  <c r="D117" i="5"/>
  <c r="M18" i="7"/>
  <c r="L18" i="7"/>
  <c r="M17" i="7"/>
  <c r="L17" i="7"/>
  <c r="M16" i="7"/>
  <c r="L16" i="7"/>
  <c r="M15" i="7"/>
  <c r="L15" i="7"/>
  <c r="M14" i="7"/>
  <c r="L14" i="7"/>
  <c r="M13" i="7"/>
  <c r="L13" i="7"/>
  <c r="M12" i="7"/>
  <c r="L12" i="7"/>
  <c r="M11" i="7"/>
  <c r="L11" i="7"/>
  <c r="M10" i="7"/>
  <c r="L10" i="7"/>
  <c r="M9" i="7"/>
  <c r="L9" i="7"/>
  <c r="M8" i="7"/>
  <c r="L8" i="7"/>
  <c r="M7" i="7"/>
  <c r="L7" i="7"/>
  <c r="M6" i="7"/>
  <c r="L6" i="7"/>
  <c r="M5" i="7"/>
  <c r="L5" i="7"/>
  <c r="M4" i="7"/>
  <c r="L4" i="7"/>
  <c r="M3" i="7"/>
  <c r="L3" i="7"/>
  <c r="U18" i="7"/>
  <c r="T18" i="7"/>
  <c r="U17" i="7"/>
  <c r="T17" i="7"/>
  <c r="U16" i="7"/>
  <c r="T16" i="7"/>
  <c r="U15" i="7"/>
  <c r="T15" i="7"/>
  <c r="U14" i="7"/>
  <c r="T14" i="7"/>
  <c r="U13" i="7"/>
  <c r="T13" i="7"/>
  <c r="U12" i="7"/>
  <c r="T12" i="7"/>
  <c r="U11" i="7"/>
  <c r="T11" i="7"/>
  <c r="U10" i="7"/>
  <c r="T10" i="7"/>
  <c r="U9" i="7"/>
  <c r="T9" i="7"/>
  <c r="U8" i="7"/>
  <c r="T8" i="7"/>
  <c r="U7" i="7"/>
  <c r="T7" i="7"/>
  <c r="U6" i="7"/>
  <c r="T6" i="7"/>
  <c r="U5" i="7"/>
  <c r="T5" i="7"/>
  <c r="U4" i="7"/>
  <c r="T4" i="7"/>
  <c r="U3" i="7"/>
  <c r="T3" i="7"/>
  <c r="I18" i="7"/>
  <c r="H18" i="7"/>
  <c r="I17" i="7"/>
  <c r="H17" i="7"/>
  <c r="I16" i="7"/>
  <c r="H16" i="7"/>
  <c r="I15" i="7"/>
  <c r="H15" i="7"/>
  <c r="I14" i="7"/>
  <c r="H14" i="7"/>
  <c r="I13" i="7"/>
  <c r="H13" i="7"/>
  <c r="I12" i="7"/>
  <c r="H12" i="7"/>
  <c r="I11" i="7"/>
  <c r="H11" i="7"/>
  <c r="I10" i="7"/>
  <c r="H10" i="7"/>
  <c r="I9" i="7"/>
  <c r="H9" i="7"/>
  <c r="I8" i="7"/>
  <c r="H8" i="7"/>
  <c r="I7" i="7"/>
  <c r="H7" i="7"/>
  <c r="I6" i="7"/>
  <c r="H6" i="7"/>
  <c r="I5" i="7"/>
  <c r="H5" i="7"/>
  <c r="I4" i="7"/>
  <c r="H4" i="7"/>
  <c r="I3" i="7"/>
  <c r="H3" i="7"/>
  <c r="J117" i="8" l="1"/>
  <c r="I117" i="8"/>
  <c r="N117" i="8"/>
  <c r="M117" i="8"/>
  <c r="U117" i="8"/>
  <c r="V117" i="8"/>
  <c r="Q117" i="8"/>
  <c r="P117" i="8"/>
  <c r="L117" i="8"/>
  <c r="E117" i="8"/>
  <c r="D117" i="8"/>
  <c r="T116" i="8"/>
  <c r="S116" i="8"/>
  <c r="R116" i="8"/>
  <c r="Q116" i="8"/>
  <c r="P116" i="8"/>
  <c r="O116" i="8"/>
  <c r="L116" i="8"/>
  <c r="K116" i="8"/>
  <c r="H116" i="8"/>
  <c r="G116" i="8"/>
  <c r="F116" i="8"/>
  <c r="E116" i="8"/>
  <c r="D116" i="8"/>
  <c r="C116" i="8"/>
  <c r="T115" i="8"/>
  <c r="S115" i="8"/>
  <c r="R115" i="8"/>
  <c r="Q115" i="8"/>
  <c r="P115" i="8"/>
  <c r="O115" i="8"/>
  <c r="L115" i="8"/>
  <c r="K115" i="8"/>
  <c r="H115" i="8"/>
  <c r="G115" i="8"/>
  <c r="F115" i="8"/>
  <c r="E115" i="8"/>
  <c r="D115" i="8"/>
  <c r="C115" i="8"/>
  <c r="T114" i="8"/>
  <c r="S114" i="8"/>
  <c r="R114" i="8"/>
  <c r="Q114" i="8"/>
  <c r="P114" i="8"/>
  <c r="O114" i="8"/>
  <c r="L114" i="8"/>
  <c r="K114" i="8"/>
  <c r="H114" i="8"/>
  <c r="G114" i="8"/>
  <c r="F114" i="8"/>
  <c r="E114" i="8"/>
  <c r="D114" i="8"/>
  <c r="C114" i="8"/>
  <c r="T113" i="8"/>
  <c r="S113" i="8"/>
  <c r="R113" i="8"/>
  <c r="Q113" i="8"/>
  <c r="P113" i="8"/>
  <c r="O113" i="8"/>
  <c r="L113" i="8"/>
  <c r="K113" i="8"/>
  <c r="H113" i="8"/>
  <c r="G113" i="8"/>
  <c r="F113" i="8"/>
  <c r="E113" i="8"/>
  <c r="D113" i="8"/>
  <c r="C113" i="8"/>
  <c r="T112" i="8"/>
  <c r="S112" i="8"/>
  <c r="R112" i="8"/>
  <c r="Q112" i="8"/>
  <c r="P112" i="8"/>
  <c r="O112" i="8"/>
  <c r="L112" i="8"/>
  <c r="K112" i="8"/>
  <c r="H112" i="8"/>
  <c r="G112" i="8"/>
  <c r="F112" i="8"/>
  <c r="E112" i="8"/>
  <c r="D112" i="8"/>
  <c r="C112" i="8"/>
  <c r="T111" i="8"/>
  <c r="S111" i="8"/>
  <c r="R111" i="8"/>
  <c r="Q111" i="8"/>
  <c r="P111" i="8"/>
  <c r="O111" i="8"/>
  <c r="L111" i="8"/>
  <c r="K111" i="8"/>
  <c r="H111" i="8"/>
  <c r="G111" i="8"/>
  <c r="F111" i="8"/>
  <c r="E111" i="8"/>
  <c r="D111" i="8"/>
  <c r="C111" i="8"/>
  <c r="T110" i="8"/>
  <c r="S110" i="8"/>
  <c r="R110" i="8"/>
  <c r="Q110" i="8"/>
  <c r="P110" i="8"/>
  <c r="O110" i="8"/>
  <c r="L110" i="8"/>
  <c r="K110" i="8"/>
  <c r="H110" i="8"/>
  <c r="G110" i="8"/>
  <c r="F110" i="8"/>
  <c r="E110" i="8"/>
  <c r="D110" i="8"/>
  <c r="C110" i="8"/>
  <c r="T109" i="8"/>
  <c r="S109" i="8"/>
  <c r="R109" i="8"/>
  <c r="Q109" i="8"/>
  <c r="P109" i="8"/>
  <c r="O109" i="8"/>
  <c r="L109" i="8"/>
  <c r="K109" i="8"/>
  <c r="H109" i="8"/>
  <c r="G109" i="8"/>
  <c r="F109" i="8"/>
  <c r="E109" i="8"/>
  <c r="D109" i="8"/>
  <c r="C109" i="8"/>
  <c r="T108" i="8"/>
  <c r="S108" i="8"/>
  <c r="R108" i="8"/>
  <c r="Q108" i="8"/>
  <c r="P108" i="8"/>
  <c r="O108" i="8"/>
  <c r="L108" i="8"/>
  <c r="K108" i="8"/>
  <c r="H108" i="8"/>
  <c r="G108" i="8"/>
  <c r="F108" i="8"/>
  <c r="E108" i="8"/>
  <c r="D108" i="8"/>
  <c r="C108" i="8"/>
  <c r="T107" i="8"/>
  <c r="S107" i="8"/>
  <c r="R107" i="8"/>
  <c r="Q107" i="8"/>
  <c r="P107" i="8"/>
  <c r="O107" i="8"/>
  <c r="L107" i="8"/>
  <c r="K107" i="8"/>
  <c r="H107" i="8"/>
  <c r="G107" i="8"/>
  <c r="F107" i="8"/>
  <c r="E107" i="8"/>
  <c r="D107" i="8"/>
  <c r="C107" i="8"/>
  <c r="T106" i="8"/>
  <c r="S106" i="8"/>
  <c r="R106" i="8"/>
  <c r="Q106" i="8"/>
  <c r="P106" i="8"/>
  <c r="O106" i="8"/>
  <c r="L106" i="8"/>
  <c r="K106" i="8"/>
  <c r="H106" i="8"/>
  <c r="G106" i="8"/>
  <c r="F106" i="8"/>
  <c r="E106" i="8"/>
  <c r="D106" i="8"/>
  <c r="C106" i="8"/>
  <c r="T105" i="8"/>
  <c r="S105" i="8"/>
  <c r="R105" i="8"/>
  <c r="Q105" i="8"/>
  <c r="P105" i="8"/>
  <c r="O105" i="8"/>
  <c r="L105" i="8"/>
  <c r="K105" i="8"/>
  <c r="H105" i="8"/>
  <c r="G105" i="8"/>
  <c r="F105" i="8"/>
  <c r="E105" i="8"/>
  <c r="D105" i="8"/>
  <c r="C105" i="8"/>
  <c r="T104" i="8"/>
  <c r="S104" i="8"/>
  <c r="R104" i="8"/>
  <c r="Q104" i="8"/>
  <c r="P104" i="8"/>
  <c r="O104" i="8"/>
  <c r="L104" i="8"/>
  <c r="K104" i="8"/>
  <c r="H104" i="8"/>
  <c r="G104" i="8"/>
  <c r="F104" i="8"/>
  <c r="E104" i="8"/>
  <c r="D104" i="8"/>
  <c r="C104" i="8"/>
  <c r="T103" i="8"/>
  <c r="S103" i="8"/>
  <c r="R103" i="8"/>
  <c r="Q103" i="8"/>
  <c r="P103" i="8"/>
  <c r="O103" i="8"/>
  <c r="L103" i="8"/>
  <c r="K103" i="8"/>
  <c r="H103" i="8"/>
  <c r="G103" i="8"/>
  <c r="F103" i="8"/>
  <c r="E103" i="8"/>
  <c r="D103" i="8"/>
  <c r="C103" i="8"/>
  <c r="T102" i="8"/>
  <c r="S102" i="8"/>
  <c r="R102" i="8"/>
  <c r="Q102" i="8"/>
  <c r="P102" i="8"/>
  <c r="O102" i="8"/>
  <c r="L102" i="8"/>
  <c r="K102" i="8"/>
  <c r="H102" i="8"/>
  <c r="G102" i="8"/>
  <c r="F102" i="8"/>
  <c r="E102" i="8"/>
  <c r="D102" i="8"/>
  <c r="C102" i="8"/>
  <c r="T101" i="8"/>
  <c r="S101" i="8"/>
  <c r="R101" i="8"/>
  <c r="Q101" i="8"/>
  <c r="P101" i="8"/>
  <c r="O101" i="8"/>
  <c r="L101" i="8"/>
  <c r="K101" i="8"/>
  <c r="H101" i="8"/>
  <c r="G101" i="8"/>
  <c r="F101" i="8"/>
  <c r="E101" i="8"/>
  <c r="D101" i="8"/>
  <c r="C101" i="8"/>
  <c r="T100" i="8"/>
  <c r="S100" i="8"/>
  <c r="R100" i="8"/>
  <c r="Q100" i="8"/>
  <c r="P100" i="8"/>
  <c r="O100" i="8"/>
  <c r="L100" i="8"/>
  <c r="K100" i="8"/>
  <c r="H100" i="8"/>
  <c r="G100" i="8"/>
  <c r="F100" i="8"/>
  <c r="E100" i="8"/>
  <c r="D100" i="8"/>
  <c r="C100" i="8"/>
  <c r="T99" i="8"/>
  <c r="S99" i="8"/>
  <c r="R99" i="8"/>
  <c r="Q99" i="8"/>
  <c r="P99" i="8"/>
  <c r="O99" i="8"/>
  <c r="L99" i="8"/>
  <c r="K99" i="8"/>
  <c r="H99" i="8"/>
  <c r="G99" i="8"/>
  <c r="F99" i="8"/>
  <c r="E99" i="8"/>
  <c r="D99" i="8"/>
  <c r="C99" i="8"/>
  <c r="T98" i="8"/>
  <c r="S98" i="8"/>
  <c r="R98" i="8"/>
  <c r="Q98" i="8"/>
  <c r="P98" i="8"/>
  <c r="O98" i="8"/>
  <c r="L98" i="8"/>
  <c r="K98" i="8"/>
  <c r="H98" i="8"/>
  <c r="G98" i="8"/>
  <c r="F98" i="8"/>
  <c r="E98" i="8"/>
  <c r="D98" i="8"/>
  <c r="C98" i="8"/>
  <c r="T97" i="8"/>
  <c r="S97" i="8"/>
  <c r="R97" i="8"/>
  <c r="Q97" i="8"/>
  <c r="P97" i="8"/>
  <c r="O97" i="8"/>
  <c r="L97" i="8"/>
  <c r="K97" i="8"/>
  <c r="H97" i="8"/>
  <c r="G97" i="8"/>
  <c r="F97" i="8"/>
  <c r="E97" i="8"/>
  <c r="D97" i="8"/>
  <c r="C97" i="8"/>
  <c r="T96" i="8"/>
  <c r="S96" i="8"/>
  <c r="R96" i="8"/>
  <c r="Q96" i="8"/>
  <c r="P96" i="8"/>
  <c r="O96" i="8"/>
  <c r="L96" i="8"/>
  <c r="K96" i="8"/>
  <c r="H96" i="8"/>
  <c r="G96" i="8"/>
  <c r="F96" i="8"/>
  <c r="E96" i="8"/>
  <c r="D96" i="8"/>
  <c r="C96" i="8"/>
  <c r="T95" i="8"/>
  <c r="S95" i="8"/>
  <c r="R95" i="8"/>
  <c r="Q95" i="8"/>
  <c r="P95" i="8"/>
  <c r="O95" i="8"/>
  <c r="L95" i="8"/>
  <c r="K95" i="8"/>
  <c r="H95" i="8"/>
  <c r="G95" i="8"/>
  <c r="F95" i="8"/>
  <c r="E95" i="8"/>
  <c r="D95" i="8"/>
  <c r="C95" i="8"/>
  <c r="T94" i="8"/>
  <c r="S94" i="8"/>
  <c r="R94" i="8"/>
  <c r="Q94" i="8"/>
  <c r="P94" i="8"/>
  <c r="O94" i="8"/>
  <c r="L94" i="8"/>
  <c r="K94" i="8"/>
  <c r="H94" i="8"/>
  <c r="G94" i="8"/>
  <c r="F94" i="8"/>
  <c r="E94" i="8"/>
  <c r="D94" i="8"/>
  <c r="C94" i="8"/>
  <c r="T93" i="8"/>
  <c r="S93" i="8"/>
  <c r="R93" i="8"/>
  <c r="Q93" i="8"/>
  <c r="P93" i="8"/>
  <c r="O93" i="8"/>
  <c r="L93" i="8"/>
  <c r="K93" i="8"/>
  <c r="H93" i="8"/>
  <c r="G93" i="8"/>
  <c r="F93" i="8"/>
  <c r="E93" i="8"/>
  <c r="D93" i="8"/>
  <c r="C93" i="8"/>
  <c r="T92" i="8"/>
  <c r="S92" i="8"/>
  <c r="R92" i="8"/>
  <c r="Q92" i="8"/>
  <c r="P92" i="8"/>
  <c r="O92" i="8"/>
  <c r="L92" i="8"/>
  <c r="K92" i="8"/>
  <c r="H92" i="8"/>
  <c r="G92" i="8"/>
  <c r="F92" i="8"/>
  <c r="E92" i="8"/>
  <c r="D92" i="8"/>
  <c r="C92" i="8"/>
  <c r="T91" i="8"/>
  <c r="S91" i="8"/>
  <c r="R91" i="8"/>
  <c r="Q91" i="8"/>
  <c r="P91" i="8"/>
  <c r="O91" i="8"/>
  <c r="L91" i="8"/>
  <c r="K91" i="8"/>
  <c r="H91" i="8"/>
  <c r="G91" i="8"/>
  <c r="F91" i="8"/>
  <c r="E91" i="8"/>
  <c r="D91" i="8"/>
  <c r="C91" i="8"/>
  <c r="T90" i="8"/>
  <c r="S90" i="8"/>
  <c r="R90" i="8"/>
  <c r="Q90" i="8"/>
  <c r="P90" i="8"/>
  <c r="O90" i="8"/>
  <c r="L90" i="8"/>
  <c r="K90" i="8"/>
  <c r="H90" i="8"/>
  <c r="G90" i="8"/>
  <c r="F90" i="8"/>
  <c r="E90" i="8"/>
  <c r="D90" i="8"/>
  <c r="C90" i="8"/>
  <c r="T89" i="8"/>
  <c r="S89" i="8"/>
  <c r="R89" i="8"/>
  <c r="Q89" i="8"/>
  <c r="P89" i="8"/>
  <c r="O89" i="8"/>
  <c r="L89" i="8"/>
  <c r="K89" i="8"/>
  <c r="H89" i="8"/>
  <c r="G89" i="8"/>
  <c r="F89" i="8"/>
  <c r="E89" i="8"/>
  <c r="D89" i="8"/>
  <c r="C89" i="8"/>
  <c r="T88" i="8"/>
  <c r="S88" i="8"/>
  <c r="R88" i="8"/>
  <c r="Q88" i="8"/>
  <c r="P88" i="8"/>
  <c r="O88" i="8"/>
  <c r="L88" i="8"/>
  <c r="K88" i="8"/>
  <c r="H88" i="8"/>
  <c r="G88" i="8"/>
  <c r="F88" i="8"/>
  <c r="E88" i="8"/>
  <c r="D88" i="8"/>
  <c r="C88" i="8"/>
  <c r="T87" i="8"/>
  <c r="S87" i="8"/>
  <c r="R87" i="8"/>
  <c r="Q87" i="8"/>
  <c r="P87" i="8"/>
  <c r="O87" i="8"/>
  <c r="L87" i="8"/>
  <c r="K87" i="8"/>
  <c r="H87" i="8"/>
  <c r="G87" i="8"/>
  <c r="F87" i="8"/>
  <c r="E87" i="8"/>
  <c r="D87" i="8"/>
  <c r="C87" i="8"/>
  <c r="T86" i="8"/>
  <c r="S86" i="8"/>
  <c r="R86" i="8"/>
  <c r="Q86" i="8"/>
  <c r="P86" i="8"/>
  <c r="O86" i="8"/>
  <c r="L86" i="8"/>
  <c r="K86" i="8"/>
  <c r="H86" i="8"/>
  <c r="G86" i="8"/>
  <c r="F86" i="8"/>
  <c r="E86" i="8"/>
  <c r="D86" i="8"/>
  <c r="C86" i="8"/>
  <c r="T85" i="8"/>
  <c r="S85" i="8"/>
  <c r="R85" i="8"/>
  <c r="Q85" i="8"/>
  <c r="P85" i="8"/>
  <c r="O85" i="8"/>
  <c r="L85" i="8"/>
  <c r="K85" i="8"/>
  <c r="H85" i="8"/>
  <c r="G85" i="8"/>
  <c r="F85" i="8"/>
  <c r="E85" i="8"/>
  <c r="D85" i="8"/>
  <c r="C85" i="8"/>
  <c r="T84" i="8"/>
  <c r="S84" i="8"/>
  <c r="R84" i="8"/>
  <c r="Q84" i="8"/>
  <c r="P84" i="8"/>
  <c r="O84" i="8"/>
  <c r="L84" i="8"/>
  <c r="K84" i="8"/>
  <c r="H84" i="8"/>
  <c r="G84" i="8"/>
  <c r="F84" i="8"/>
  <c r="E84" i="8"/>
  <c r="D84" i="8"/>
  <c r="C84" i="8"/>
  <c r="T83" i="8"/>
  <c r="S83" i="8"/>
  <c r="R83" i="8"/>
  <c r="Q83" i="8"/>
  <c r="P83" i="8"/>
  <c r="O83" i="8"/>
  <c r="L83" i="8"/>
  <c r="K83" i="8"/>
  <c r="H83" i="8"/>
  <c r="G83" i="8"/>
  <c r="F83" i="8"/>
  <c r="E83" i="8"/>
  <c r="D83" i="8"/>
  <c r="C83" i="8"/>
  <c r="T82" i="8"/>
  <c r="S82" i="8"/>
  <c r="R82" i="8"/>
  <c r="Q82" i="8"/>
  <c r="P82" i="8"/>
  <c r="O82" i="8"/>
  <c r="L82" i="8"/>
  <c r="K82" i="8"/>
  <c r="H82" i="8"/>
  <c r="G82" i="8"/>
  <c r="F82" i="8"/>
  <c r="E82" i="8"/>
  <c r="D82" i="8"/>
  <c r="C82" i="8"/>
  <c r="T81" i="8"/>
  <c r="S81" i="8"/>
  <c r="R81" i="8"/>
  <c r="Q81" i="8"/>
  <c r="P81" i="8"/>
  <c r="O81" i="8"/>
  <c r="L81" i="8"/>
  <c r="K81" i="8"/>
  <c r="H81" i="8"/>
  <c r="G81" i="8"/>
  <c r="F81" i="8"/>
  <c r="E81" i="8"/>
  <c r="D81" i="8"/>
  <c r="C81" i="8"/>
  <c r="T80" i="8"/>
  <c r="S80" i="8"/>
  <c r="R80" i="8"/>
  <c r="Q80" i="8"/>
  <c r="P80" i="8"/>
  <c r="O80" i="8"/>
  <c r="L80" i="8"/>
  <c r="K80" i="8"/>
  <c r="H80" i="8"/>
  <c r="G80" i="8"/>
  <c r="F80" i="8"/>
  <c r="E80" i="8"/>
  <c r="D80" i="8"/>
  <c r="C80" i="8"/>
  <c r="T79" i="8"/>
  <c r="S79" i="8"/>
  <c r="R79" i="8"/>
  <c r="Q79" i="8"/>
  <c r="P79" i="8"/>
  <c r="O79" i="8"/>
  <c r="L79" i="8"/>
  <c r="K79" i="8"/>
  <c r="H79" i="8"/>
  <c r="G79" i="8"/>
  <c r="F79" i="8"/>
  <c r="E79" i="8"/>
  <c r="D79" i="8"/>
  <c r="C79" i="8"/>
  <c r="T78" i="8"/>
  <c r="S78" i="8"/>
  <c r="R78" i="8"/>
  <c r="Q78" i="8"/>
  <c r="P78" i="8"/>
  <c r="O78" i="8"/>
  <c r="L78" i="8"/>
  <c r="K78" i="8"/>
  <c r="H78" i="8"/>
  <c r="G78" i="8"/>
  <c r="F78" i="8"/>
  <c r="E78" i="8"/>
  <c r="D78" i="8"/>
  <c r="C78" i="8"/>
  <c r="T77" i="8"/>
  <c r="S77" i="8"/>
  <c r="R77" i="8"/>
  <c r="Q77" i="8"/>
  <c r="P77" i="8"/>
  <c r="O77" i="8"/>
  <c r="L77" i="8"/>
  <c r="K77" i="8"/>
  <c r="H77" i="8"/>
  <c r="G77" i="8"/>
  <c r="F77" i="8"/>
  <c r="E77" i="8"/>
  <c r="D77" i="8"/>
  <c r="C77" i="8"/>
  <c r="T76" i="8"/>
  <c r="S76" i="8"/>
  <c r="R76" i="8"/>
  <c r="Q76" i="8"/>
  <c r="P76" i="8"/>
  <c r="O76" i="8"/>
  <c r="L76" i="8"/>
  <c r="K76" i="8"/>
  <c r="H76" i="8"/>
  <c r="G76" i="8"/>
  <c r="F76" i="8"/>
  <c r="E76" i="8"/>
  <c r="D76" i="8"/>
  <c r="C76" i="8"/>
  <c r="T75" i="8"/>
  <c r="S75" i="8"/>
  <c r="R75" i="8"/>
  <c r="Q75" i="8"/>
  <c r="P75" i="8"/>
  <c r="O75" i="8"/>
  <c r="L75" i="8"/>
  <c r="K75" i="8"/>
  <c r="H75" i="8"/>
  <c r="G75" i="8"/>
  <c r="F75" i="8"/>
  <c r="E75" i="8"/>
  <c r="D75" i="8"/>
  <c r="C75" i="8"/>
  <c r="T74" i="8"/>
  <c r="S74" i="8"/>
  <c r="R74" i="8"/>
  <c r="Q74" i="8"/>
  <c r="P74" i="8"/>
  <c r="O74" i="8"/>
  <c r="L74" i="8"/>
  <c r="K74" i="8"/>
  <c r="H74" i="8"/>
  <c r="G74" i="8"/>
  <c r="F74" i="8"/>
  <c r="E74" i="8"/>
  <c r="D74" i="8"/>
  <c r="C74" i="8"/>
  <c r="T73" i="8"/>
  <c r="S73" i="8"/>
  <c r="R73" i="8"/>
  <c r="Q73" i="8"/>
  <c r="P73" i="8"/>
  <c r="O73" i="8"/>
  <c r="L73" i="8"/>
  <c r="K73" i="8"/>
  <c r="H73" i="8"/>
  <c r="G73" i="8"/>
  <c r="F73" i="8"/>
  <c r="E73" i="8"/>
  <c r="D73" i="8"/>
  <c r="C73" i="8"/>
  <c r="T72" i="8"/>
  <c r="S72" i="8"/>
  <c r="R72" i="8"/>
  <c r="Q72" i="8"/>
  <c r="P72" i="8"/>
  <c r="O72" i="8"/>
  <c r="L72" i="8"/>
  <c r="K72" i="8"/>
  <c r="H72" i="8"/>
  <c r="G72" i="8"/>
  <c r="F72" i="8"/>
  <c r="E72" i="8"/>
  <c r="D72" i="8"/>
  <c r="C72" i="8"/>
  <c r="T71" i="8"/>
  <c r="S71" i="8"/>
  <c r="R71" i="8"/>
  <c r="Q71" i="8"/>
  <c r="P71" i="8"/>
  <c r="O71" i="8"/>
  <c r="L71" i="8"/>
  <c r="K71" i="8"/>
  <c r="H71" i="8"/>
  <c r="G71" i="8"/>
  <c r="F71" i="8"/>
  <c r="E71" i="8"/>
  <c r="D71" i="8"/>
  <c r="C71" i="8"/>
  <c r="T70" i="8"/>
  <c r="S70" i="8"/>
  <c r="R70" i="8"/>
  <c r="Q70" i="8"/>
  <c r="P70" i="8"/>
  <c r="O70" i="8"/>
  <c r="L70" i="8"/>
  <c r="K70" i="8"/>
  <c r="H70" i="8"/>
  <c r="G70" i="8"/>
  <c r="F70" i="8"/>
  <c r="E70" i="8"/>
  <c r="D70" i="8"/>
  <c r="C70" i="8"/>
  <c r="T69" i="8"/>
  <c r="S69" i="8"/>
  <c r="R69" i="8"/>
  <c r="Q69" i="8"/>
  <c r="P69" i="8"/>
  <c r="O69" i="8"/>
  <c r="L69" i="8"/>
  <c r="K69" i="8"/>
  <c r="H69" i="8"/>
  <c r="G69" i="8"/>
  <c r="F69" i="8"/>
  <c r="E69" i="8"/>
  <c r="D69" i="8"/>
  <c r="C69" i="8"/>
  <c r="T68" i="8"/>
  <c r="S68" i="8"/>
  <c r="R68" i="8"/>
  <c r="Q68" i="8"/>
  <c r="P68" i="8"/>
  <c r="O68" i="8"/>
  <c r="L68" i="8"/>
  <c r="K68" i="8"/>
  <c r="H68" i="8"/>
  <c r="G68" i="8"/>
  <c r="F68" i="8"/>
  <c r="E68" i="8"/>
  <c r="D68" i="8"/>
  <c r="C68" i="8"/>
  <c r="T67" i="8"/>
  <c r="S67" i="8"/>
  <c r="R67" i="8"/>
  <c r="Q67" i="8"/>
  <c r="P67" i="8"/>
  <c r="O67" i="8"/>
  <c r="L67" i="8"/>
  <c r="K67" i="8"/>
  <c r="H67" i="8"/>
  <c r="G67" i="8"/>
  <c r="F67" i="8"/>
  <c r="E67" i="8"/>
  <c r="D67" i="8"/>
  <c r="C67" i="8"/>
  <c r="T66" i="8"/>
  <c r="S66" i="8"/>
  <c r="R66" i="8"/>
  <c r="Q66" i="8"/>
  <c r="P66" i="8"/>
  <c r="O66" i="8"/>
  <c r="L66" i="8"/>
  <c r="K66" i="8"/>
  <c r="H66" i="8"/>
  <c r="G66" i="8"/>
  <c r="F66" i="8"/>
  <c r="E66" i="8"/>
  <c r="D66" i="8"/>
  <c r="C66" i="8"/>
  <c r="T65" i="8"/>
  <c r="S65" i="8"/>
  <c r="R65" i="8"/>
  <c r="Q65" i="8"/>
  <c r="P65" i="8"/>
  <c r="O65" i="8"/>
  <c r="L65" i="8"/>
  <c r="K65" i="8"/>
  <c r="H65" i="8"/>
  <c r="G65" i="8"/>
  <c r="F65" i="8"/>
  <c r="E65" i="8"/>
  <c r="D65" i="8"/>
  <c r="C65" i="8"/>
  <c r="T64" i="8"/>
  <c r="S64" i="8"/>
  <c r="R64" i="8"/>
  <c r="Q64" i="8"/>
  <c r="P64" i="8"/>
  <c r="O64" i="8"/>
  <c r="L64" i="8"/>
  <c r="K64" i="8"/>
  <c r="H64" i="8"/>
  <c r="G64" i="8"/>
  <c r="F64" i="8"/>
  <c r="E64" i="8"/>
  <c r="D64" i="8"/>
  <c r="C64" i="8"/>
  <c r="T63" i="8"/>
  <c r="S63" i="8"/>
  <c r="R63" i="8"/>
  <c r="Q63" i="8"/>
  <c r="P63" i="8"/>
  <c r="O63" i="8"/>
  <c r="L63" i="8"/>
  <c r="K63" i="8"/>
  <c r="H63" i="8"/>
  <c r="G63" i="8"/>
  <c r="F63" i="8"/>
  <c r="E63" i="8"/>
  <c r="D63" i="8"/>
  <c r="C63" i="8"/>
  <c r="T62" i="8"/>
  <c r="S62" i="8"/>
  <c r="R62" i="8"/>
  <c r="Q62" i="8"/>
  <c r="P62" i="8"/>
  <c r="O62" i="8"/>
  <c r="L62" i="8"/>
  <c r="K62" i="8"/>
  <c r="H62" i="8"/>
  <c r="G62" i="8"/>
  <c r="F62" i="8"/>
  <c r="E62" i="8"/>
  <c r="D62" i="8"/>
  <c r="C62" i="8"/>
  <c r="T61" i="8"/>
  <c r="S61" i="8"/>
  <c r="R61" i="8"/>
  <c r="Q61" i="8"/>
  <c r="P61" i="8"/>
  <c r="O61" i="8"/>
  <c r="L61" i="8"/>
  <c r="K61" i="8"/>
  <c r="H61" i="8"/>
  <c r="G61" i="8"/>
  <c r="F61" i="8"/>
  <c r="E61" i="8"/>
  <c r="D61" i="8"/>
  <c r="C61" i="8"/>
  <c r="T60" i="8"/>
  <c r="S60" i="8"/>
  <c r="R60" i="8"/>
  <c r="Q60" i="8"/>
  <c r="P60" i="8"/>
  <c r="O60" i="8"/>
  <c r="L60" i="8"/>
  <c r="K60" i="8"/>
  <c r="H60" i="8"/>
  <c r="G60" i="8"/>
  <c r="F60" i="8"/>
  <c r="E60" i="8"/>
  <c r="D60" i="8"/>
  <c r="C60" i="8"/>
  <c r="T59" i="8"/>
  <c r="S59" i="8"/>
  <c r="R59" i="8"/>
  <c r="Q59" i="8"/>
  <c r="P59" i="8"/>
  <c r="O59" i="8"/>
  <c r="L59" i="8"/>
  <c r="K59" i="8"/>
  <c r="H59" i="8"/>
  <c r="G59" i="8"/>
  <c r="F59" i="8"/>
  <c r="E59" i="8"/>
  <c r="D59" i="8"/>
  <c r="C59" i="8"/>
  <c r="T58" i="8"/>
  <c r="S58" i="8"/>
  <c r="R58" i="8"/>
  <c r="Q58" i="8"/>
  <c r="P58" i="8"/>
  <c r="O58" i="8"/>
  <c r="L58" i="8"/>
  <c r="K58" i="8"/>
  <c r="H58" i="8"/>
  <c r="G58" i="8"/>
  <c r="F58" i="8"/>
  <c r="E58" i="8"/>
  <c r="D58" i="8"/>
  <c r="C58" i="8"/>
  <c r="T57" i="8"/>
  <c r="S57" i="8"/>
  <c r="R57" i="8"/>
  <c r="Q57" i="8"/>
  <c r="P57" i="8"/>
  <c r="O57" i="8"/>
  <c r="L57" i="8"/>
  <c r="K57" i="8"/>
  <c r="H57" i="8"/>
  <c r="G57" i="8"/>
  <c r="F57" i="8"/>
  <c r="E57" i="8"/>
  <c r="D57" i="8"/>
  <c r="C57" i="8"/>
  <c r="T56" i="8"/>
  <c r="S56" i="8"/>
  <c r="R56" i="8"/>
  <c r="Q56" i="8"/>
  <c r="P56" i="8"/>
  <c r="O56" i="8"/>
  <c r="L56" i="8"/>
  <c r="K56" i="8"/>
  <c r="H56" i="8"/>
  <c r="G56" i="8"/>
  <c r="F56" i="8"/>
  <c r="E56" i="8"/>
  <c r="D56" i="8"/>
  <c r="C56" i="8"/>
  <c r="T55" i="8"/>
  <c r="S55" i="8"/>
  <c r="R55" i="8"/>
  <c r="Q55" i="8"/>
  <c r="P55" i="8"/>
  <c r="O55" i="8"/>
  <c r="L55" i="8"/>
  <c r="K55" i="8"/>
  <c r="H55" i="8"/>
  <c r="G55" i="8"/>
  <c r="F55" i="8"/>
  <c r="E55" i="8"/>
  <c r="D55" i="8"/>
  <c r="C55" i="8"/>
  <c r="T54" i="8"/>
  <c r="S54" i="8"/>
  <c r="R54" i="8"/>
  <c r="Q54" i="8"/>
  <c r="P54" i="8"/>
  <c r="O54" i="8"/>
  <c r="L54" i="8"/>
  <c r="K54" i="8"/>
  <c r="H54" i="8"/>
  <c r="G54" i="8"/>
  <c r="F54" i="8"/>
  <c r="E54" i="8"/>
  <c r="D54" i="8"/>
  <c r="C54" i="8"/>
  <c r="T53" i="8"/>
  <c r="S53" i="8"/>
  <c r="R53" i="8"/>
  <c r="Q53" i="8"/>
  <c r="P53" i="8"/>
  <c r="O53" i="8"/>
  <c r="L53" i="8"/>
  <c r="K53" i="8"/>
  <c r="H53" i="8"/>
  <c r="G53" i="8"/>
  <c r="F53" i="8"/>
  <c r="E53" i="8"/>
  <c r="D53" i="8"/>
  <c r="C53" i="8"/>
  <c r="T52" i="8"/>
  <c r="S52" i="8"/>
  <c r="R52" i="8"/>
  <c r="Q52" i="8"/>
  <c r="P52" i="8"/>
  <c r="O52" i="8"/>
  <c r="L52" i="8"/>
  <c r="K52" i="8"/>
  <c r="H52" i="8"/>
  <c r="G52" i="8"/>
  <c r="F52" i="8"/>
  <c r="E52" i="8"/>
  <c r="D52" i="8"/>
  <c r="C52" i="8"/>
  <c r="T51" i="8"/>
  <c r="S51" i="8"/>
  <c r="R51" i="8"/>
  <c r="Q51" i="8"/>
  <c r="P51" i="8"/>
  <c r="O51" i="8"/>
  <c r="L51" i="8"/>
  <c r="K51" i="8"/>
  <c r="H51" i="8"/>
  <c r="G51" i="8"/>
  <c r="F51" i="8"/>
  <c r="E51" i="8"/>
  <c r="D51" i="8"/>
  <c r="C51" i="8"/>
  <c r="T50" i="8"/>
  <c r="S50" i="8"/>
  <c r="R50" i="8"/>
  <c r="Q50" i="8"/>
  <c r="P50" i="8"/>
  <c r="O50" i="8"/>
  <c r="L50" i="8"/>
  <c r="K50" i="8"/>
  <c r="H50" i="8"/>
  <c r="G50" i="8"/>
  <c r="F50" i="8"/>
  <c r="E50" i="8"/>
  <c r="D50" i="8"/>
  <c r="C50" i="8"/>
  <c r="T49" i="8"/>
  <c r="S49" i="8"/>
  <c r="R49" i="8"/>
  <c r="Q49" i="8"/>
  <c r="P49" i="8"/>
  <c r="O49" i="8"/>
  <c r="L49" i="8"/>
  <c r="K49" i="8"/>
  <c r="H49" i="8"/>
  <c r="G49" i="8"/>
  <c r="F49" i="8"/>
  <c r="E49" i="8"/>
  <c r="D49" i="8"/>
  <c r="C49" i="8"/>
  <c r="T48" i="8"/>
  <c r="S48" i="8"/>
  <c r="R48" i="8"/>
  <c r="Q48" i="8"/>
  <c r="P48" i="8"/>
  <c r="O48" i="8"/>
  <c r="L48" i="8"/>
  <c r="K48" i="8"/>
  <c r="H48" i="8"/>
  <c r="G48" i="8"/>
  <c r="F48" i="8"/>
  <c r="E48" i="8"/>
  <c r="D48" i="8"/>
  <c r="C48" i="8"/>
  <c r="T47" i="8"/>
  <c r="S47" i="8"/>
  <c r="R47" i="8"/>
  <c r="Q47" i="8"/>
  <c r="P47" i="8"/>
  <c r="O47" i="8"/>
  <c r="L47" i="8"/>
  <c r="K47" i="8"/>
  <c r="H47" i="8"/>
  <c r="G47" i="8"/>
  <c r="F47" i="8"/>
  <c r="E47" i="8"/>
  <c r="D47" i="8"/>
  <c r="C47" i="8"/>
  <c r="T46" i="8"/>
  <c r="S46" i="8"/>
  <c r="R46" i="8"/>
  <c r="Q46" i="8"/>
  <c r="P46" i="8"/>
  <c r="O46" i="8"/>
  <c r="L46" i="8"/>
  <c r="K46" i="8"/>
  <c r="H46" i="8"/>
  <c r="G46" i="8"/>
  <c r="F46" i="8"/>
  <c r="E46" i="8"/>
  <c r="D46" i="8"/>
  <c r="C46" i="8"/>
  <c r="T45" i="8"/>
  <c r="S45" i="8"/>
  <c r="R45" i="8"/>
  <c r="Q45" i="8"/>
  <c r="P45" i="8"/>
  <c r="O45" i="8"/>
  <c r="L45" i="8"/>
  <c r="K45" i="8"/>
  <c r="H45" i="8"/>
  <c r="G45" i="8"/>
  <c r="F45" i="8"/>
  <c r="E45" i="8"/>
  <c r="D45" i="8"/>
  <c r="C45" i="8"/>
  <c r="T44" i="8"/>
  <c r="S44" i="8"/>
  <c r="R44" i="8"/>
  <c r="Q44" i="8"/>
  <c r="P44" i="8"/>
  <c r="O44" i="8"/>
  <c r="L44" i="8"/>
  <c r="K44" i="8"/>
  <c r="H44" i="8"/>
  <c r="G44" i="8"/>
  <c r="F44" i="8"/>
  <c r="E44" i="8"/>
  <c r="D44" i="8"/>
  <c r="C44" i="8"/>
  <c r="T43" i="8"/>
  <c r="S43" i="8"/>
  <c r="R43" i="8"/>
  <c r="Q43" i="8"/>
  <c r="P43" i="8"/>
  <c r="O43" i="8"/>
  <c r="L43" i="8"/>
  <c r="K43" i="8"/>
  <c r="H43" i="8"/>
  <c r="G43" i="8"/>
  <c r="F43" i="8"/>
  <c r="E43" i="8"/>
  <c r="D43" i="8"/>
  <c r="C43" i="8"/>
  <c r="T42" i="8"/>
  <c r="S42" i="8"/>
  <c r="R42" i="8"/>
  <c r="Q42" i="8"/>
  <c r="P42" i="8"/>
  <c r="O42" i="8"/>
  <c r="L42" i="8"/>
  <c r="K42" i="8"/>
  <c r="H42" i="8"/>
  <c r="G42" i="8"/>
  <c r="F42" i="8"/>
  <c r="E42" i="8"/>
  <c r="D42" i="8"/>
  <c r="C42" i="8"/>
  <c r="T41" i="8"/>
  <c r="S41" i="8"/>
  <c r="R41" i="8"/>
  <c r="Q41" i="8"/>
  <c r="P41" i="8"/>
  <c r="O41" i="8"/>
  <c r="L41" i="8"/>
  <c r="K41" i="8"/>
  <c r="H41" i="8"/>
  <c r="G41" i="8"/>
  <c r="F41" i="8"/>
  <c r="E41" i="8"/>
  <c r="D41" i="8"/>
  <c r="C41" i="8"/>
  <c r="T40" i="8"/>
  <c r="S40" i="8"/>
  <c r="R40" i="8"/>
  <c r="Q40" i="8"/>
  <c r="P40" i="8"/>
  <c r="O40" i="8"/>
  <c r="L40" i="8"/>
  <c r="K40" i="8"/>
  <c r="H40" i="8"/>
  <c r="G40" i="8"/>
  <c r="F40" i="8"/>
  <c r="E40" i="8"/>
  <c r="D40" i="8"/>
  <c r="C40" i="8"/>
  <c r="T39" i="8"/>
  <c r="S39" i="8"/>
  <c r="R39" i="8"/>
  <c r="Q39" i="8"/>
  <c r="P39" i="8"/>
  <c r="O39" i="8"/>
  <c r="L39" i="8"/>
  <c r="K39" i="8"/>
  <c r="H39" i="8"/>
  <c r="G39" i="8"/>
  <c r="F39" i="8"/>
  <c r="E39" i="8"/>
  <c r="D39" i="8"/>
  <c r="C39" i="8"/>
  <c r="T38" i="8"/>
  <c r="S38" i="8"/>
  <c r="R38" i="8"/>
  <c r="Q38" i="8"/>
  <c r="P38" i="8"/>
  <c r="O38" i="8"/>
  <c r="L38" i="8"/>
  <c r="K38" i="8"/>
  <c r="H38" i="8"/>
  <c r="G38" i="8"/>
  <c r="F38" i="8"/>
  <c r="E38" i="8"/>
  <c r="D38" i="8"/>
  <c r="C38" i="8"/>
  <c r="T37" i="8"/>
  <c r="S37" i="8"/>
  <c r="R37" i="8"/>
  <c r="Q37" i="8"/>
  <c r="P37" i="8"/>
  <c r="O37" i="8"/>
  <c r="L37" i="8"/>
  <c r="K37" i="8"/>
  <c r="H37" i="8"/>
  <c r="G37" i="8"/>
  <c r="F37" i="8"/>
  <c r="E37" i="8"/>
  <c r="D37" i="8"/>
  <c r="C37" i="8"/>
  <c r="T36" i="8"/>
  <c r="S36" i="8"/>
  <c r="R36" i="8"/>
  <c r="Q36" i="8"/>
  <c r="P36" i="8"/>
  <c r="O36" i="8"/>
  <c r="L36" i="8"/>
  <c r="K36" i="8"/>
  <c r="H36" i="8"/>
  <c r="G36" i="8"/>
  <c r="F36" i="8"/>
  <c r="E36" i="8"/>
  <c r="D36" i="8"/>
  <c r="C36" i="8"/>
  <c r="T35" i="8"/>
  <c r="S35" i="8"/>
  <c r="R35" i="8"/>
  <c r="Q35" i="8"/>
  <c r="P35" i="8"/>
  <c r="O35" i="8"/>
  <c r="L35" i="8"/>
  <c r="K35" i="8"/>
  <c r="H35" i="8"/>
  <c r="G35" i="8"/>
  <c r="F35" i="8"/>
  <c r="E35" i="8"/>
  <c r="D35" i="8"/>
  <c r="C35" i="8"/>
  <c r="T34" i="8"/>
  <c r="S34" i="8"/>
  <c r="R34" i="8"/>
  <c r="Q34" i="8"/>
  <c r="P34" i="8"/>
  <c r="O34" i="8"/>
  <c r="L34" i="8"/>
  <c r="K34" i="8"/>
  <c r="H34" i="8"/>
  <c r="G34" i="8"/>
  <c r="F34" i="8"/>
  <c r="E34" i="8"/>
  <c r="D34" i="8"/>
  <c r="C34" i="8"/>
  <c r="T33" i="8"/>
  <c r="S33" i="8"/>
  <c r="R33" i="8"/>
  <c r="Q33" i="8"/>
  <c r="P33" i="8"/>
  <c r="O33" i="8"/>
  <c r="L33" i="8"/>
  <c r="K33" i="8"/>
  <c r="H33" i="8"/>
  <c r="G33" i="8"/>
  <c r="F33" i="8"/>
  <c r="E33" i="8"/>
  <c r="D33" i="8"/>
  <c r="C33" i="8"/>
  <c r="T32" i="8"/>
  <c r="S32" i="8"/>
  <c r="R32" i="8"/>
  <c r="Q32" i="8"/>
  <c r="P32" i="8"/>
  <c r="O32" i="8"/>
  <c r="L32" i="8"/>
  <c r="K32" i="8"/>
  <c r="H32" i="8"/>
  <c r="G32" i="8"/>
  <c r="F32" i="8"/>
  <c r="E32" i="8"/>
  <c r="D32" i="8"/>
  <c r="C32" i="8"/>
  <c r="T31" i="8"/>
  <c r="S31" i="8"/>
  <c r="R31" i="8"/>
  <c r="Q31" i="8"/>
  <c r="P31" i="8"/>
  <c r="O31" i="8"/>
  <c r="L31" i="8"/>
  <c r="K31" i="8"/>
  <c r="H31" i="8"/>
  <c r="G31" i="8"/>
  <c r="F31" i="8"/>
  <c r="E31" i="8"/>
  <c r="D31" i="8"/>
  <c r="C31" i="8"/>
  <c r="T30" i="8"/>
  <c r="S30" i="8"/>
  <c r="R30" i="8"/>
  <c r="Q30" i="8"/>
  <c r="P30" i="8"/>
  <c r="O30" i="8"/>
  <c r="L30" i="8"/>
  <c r="K30" i="8"/>
  <c r="H30" i="8"/>
  <c r="G30" i="8"/>
  <c r="F30" i="8"/>
  <c r="E30" i="8"/>
  <c r="D30" i="8"/>
  <c r="C30" i="8"/>
  <c r="T29" i="8"/>
  <c r="S29" i="8"/>
  <c r="R29" i="8"/>
  <c r="Q29" i="8"/>
  <c r="P29" i="8"/>
  <c r="O29" i="8"/>
  <c r="L29" i="8"/>
  <c r="K29" i="8"/>
  <c r="H29" i="8"/>
  <c r="G29" i="8"/>
  <c r="F29" i="8"/>
  <c r="E29" i="8"/>
  <c r="D29" i="8"/>
  <c r="C29" i="8"/>
  <c r="T28" i="8"/>
  <c r="S28" i="8"/>
  <c r="R28" i="8"/>
  <c r="Q28" i="8"/>
  <c r="P28" i="8"/>
  <c r="O28" i="8"/>
  <c r="L28" i="8"/>
  <c r="K28" i="8"/>
  <c r="H28" i="8"/>
  <c r="G28" i="8"/>
  <c r="F28" i="8"/>
  <c r="E28" i="8"/>
  <c r="D28" i="8"/>
  <c r="C28" i="8"/>
  <c r="T27" i="8"/>
  <c r="S27" i="8"/>
  <c r="R27" i="8"/>
  <c r="Q27" i="8"/>
  <c r="P27" i="8"/>
  <c r="O27" i="8"/>
  <c r="L27" i="8"/>
  <c r="K27" i="8"/>
  <c r="H27" i="8"/>
  <c r="G27" i="8"/>
  <c r="F27" i="8"/>
  <c r="E27" i="8"/>
  <c r="D27" i="8"/>
  <c r="C27" i="8"/>
  <c r="T26" i="8"/>
  <c r="S26" i="8"/>
  <c r="R26" i="8"/>
  <c r="Q26" i="8"/>
  <c r="P26" i="8"/>
  <c r="O26" i="8"/>
  <c r="L26" i="8"/>
  <c r="K26" i="8"/>
  <c r="H26" i="8"/>
  <c r="G26" i="8"/>
  <c r="F26" i="8"/>
  <c r="E26" i="8"/>
  <c r="D26" i="8"/>
  <c r="C26" i="8"/>
  <c r="T25" i="8"/>
  <c r="S25" i="8"/>
  <c r="R25" i="8"/>
  <c r="Q25" i="8"/>
  <c r="P25" i="8"/>
  <c r="O25" i="8"/>
  <c r="L25" i="8"/>
  <c r="K25" i="8"/>
  <c r="H25" i="8"/>
  <c r="G25" i="8"/>
  <c r="F25" i="8"/>
  <c r="E25" i="8"/>
  <c r="D25" i="8"/>
  <c r="C25" i="8"/>
  <c r="T24" i="8"/>
  <c r="S24" i="8"/>
  <c r="R24" i="8"/>
  <c r="Q24" i="8"/>
  <c r="P24" i="8"/>
  <c r="O24" i="8"/>
  <c r="L24" i="8"/>
  <c r="K24" i="8"/>
  <c r="H24" i="8"/>
  <c r="G24" i="8"/>
  <c r="F24" i="8"/>
  <c r="E24" i="8"/>
  <c r="D24" i="8"/>
  <c r="C24" i="8"/>
  <c r="T23" i="8"/>
  <c r="S23" i="8"/>
  <c r="R23" i="8"/>
  <c r="Q23" i="8"/>
  <c r="P23" i="8"/>
  <c r="O23" i="8"/>
  <c r="L23" i="8"/>
  <c r="K23" i="8"/>
  <c r="H23" i="8"/>
  <c r="G23" i="8"/>
  <c r="F23" i="8"/>
  <c r="E23" i="8"/>
  <c r="D23" i="8"/>
  <c r="C23" i="8"/>
  <c r="T22" i="8"/>
  <c r="S22" i="8"/>
  <c r="R22" i="8"/>
  <c r="Q22" i="8"/>
  <c r="P22" i="8"/>
  <c r="O22" i="8"/>
  <c r="L22" i="8"/>
  <c r="K22" i="8"/>
  <c r="H22" i="8"/>
  <c r="G22" i="8"/>
  <c r="F22" i="8"/>
  <c r="E22" i="8"/>
  <c r="D22" i="8"/>
  <c r="C22" i="8"/>
  <c r="T21" i="8"/>
  <c r="S21" i="8"/>
  <c r="R21" i="8"/>
  <c r="Q21" i="8"/>
  <c r="P21" i="8"/>
  <c r="O21" i="8"/>
  <c r="L21" i="8"/>
  <c r="K21" i="8"/>
  <c r="H21" i="8"/>
  <c r="G21" i="8"/>
  <c r="F21" i="8"/>
  <c r="E21" i="8"/>
  <c r="D21" i="8"/>
  <c r="C21" i="8"/>
  <c r="T20" i="8"/>
  <c r="S20" i="8"/>
  <c r="R20" i="8"/>
  <c r="Q20" i="8"/>
  <c r="P20" i="8"/>
  <c r="O20" i="8"/>
  <c r="L20" i="8"/>
  <c r="K20" i="8"/>
  <c r="H20" i="8"/>
  <c r="G20" i="8"/>
  <c r="F20" i="8"/>
  <c r="E20" i="8"/>
  <c r="D20" i="8"/>
  <c r="C20" i="8"/>
  <c r="T19" i="8"/>
  <c r="S19" i="8"/>
  <c r="R19" i="8"/>
  <c r="Q19" i="8"/>
  <c r="P19" i="8"/>
  <c r="O19" i="8"/>
  <c r="L19" i="8"/>
  <c r="K19" i="8"/>
  <c r="H19" i="8"/>
  <c r="G19" i="8"/>
  <c r="F19" i="8"/>
  <c r="E19" i="8"/>
  <c r="D19" i="8"/>
  <c r="C19" i="8"/>
  <c r="T18" i="8"/>
  <c r="S18" i="8"/>
  <c r="R18" i="8"/>
  <c r="Q18" i="8"/>
  <c r="P18" i="8"/>
  <c r="O18" i="8"/>
  <c r="L18" i="8"/>
  <c r="K18" i="8"/>
  <c r="H18" i="8"/>
  <c r="G18" i="8"/>
  <c r="F18" i="8"/>
  <c r="E18" i="8"/>
  <c r="D18" i="8"/>
  <c r="C18" i="8"/>
  <c r="T17" i="8"/>
  <c r="S17" i="8"/>
  <c r="R17" i="8"/>
  <c r="Q17" i="8"/>
  <c r="P17" i="8"/>
  <c r="O17" i="8"/>
  <c r="L17" i="8"/>
  <c r="K17" i="8"/>
  <c r="H17" i="8"/>
  <c r="G17" i="8"/>
  <c r="F17" i="8"/>
  <c r="E17" i="8"/>
  <c r="D17" i="8"/>
  <c r="C17" i="8"/>
  <c r="T16" i="8"/>
  <c r="S16" i="8"/>
  <c r="R16" i="8"/>
  <c r="Q16" i="8"/>
  <c r="P16" i="8"/>
  <c r="O16" i="8"/>
  <c r="L16" i="8"/>
  <c r="K16" i="8"/>
  <c r="H16" i="8"/>
  <c r="G16" i="8"/>
  <c r="F16" i="8"/>
  <c r="E16" i="8"/>
  <c r="D16" i="8"/>
  <c r="C16" i="8"/>
  <c r="T15" i="8"/>
  <c r="S15" i="8"/>
  <c r="R15" i="8"/>
  <c r="Q15" i="8"/>
  <c r="P15" i="8"/>
  <c r="O15" i="8"/>
  <c r="L15" i="8"/>
  <c r="K15" i="8"/>
  <c r="H15" i="8"/>
  <c r="G15" i="8"/>
  <c r="F15" i="8"/>
  <c r="E15" i="8"/>
  <c r="D15" i="8"/>
  <c r="C15" i="8"/>
  <c r="T14" i="8"/>
  <c r="S14" i="8"/>
  <c r="R14" i="8"/>
  <c r="Q14" i="8"/>
  <c r="P14" i="8"/>
  <c r="O14" i="8"/>
  <c r="L14" i="8"/>
  <c r="K14" i="8"/>
  <c r="H14" i="8"/>
  <c r="G14" i="8"/>
  <c r="F14" i="8"/>
  <c r="E14" i="8"/>
  <c r="D14" i="8"/>
  <c r="C14" i="8"/>
  <c r="T13" i="8"/>
  <c r="S13" i="8"/>
  <c r="R13" i="8"/>
  <c r="Q13" i="8"/>
  <c r="P13" i="8"/>
  <c r="O13" i="8"/>
  <c r="L13" i="8"/>
  <c r="K13" i="8"/>
  <c r="H13" i="8"/>
  <c r="G13" i="8"/>
  <c r="F13" i="8"/>
  <c r="E13" i="8"/>
  <c r="D13" i="8"/>
  <c r="C13" i="8"/>
  <c r="T12" i="8"/>
  <c r="S12" i="8"/>
  <c r="R12" i="8"/>
  <c r="Q12" i="8"/>
  <c r="P12" i="8"/>
  <c r="O12" i="8"/>
  <c r="L12" i="8"/>
  <c r="K12" i="8"/>
  <c r="H12" i="8"/>
  <c r="G12" i="8"/>
  <c r="F12" i="8"/>
  <c r="E12" i="8"/>
  <c r="D12" i="8"/>
  <c r="C12" i="8"/>
  <c r="T11" i="8"/>
  <c r="S11" i="8"/>
  <c r="R11" i="8"/>
  <c r="Q11" i="8"/>
  <c r="P11" i="8"/>
  <c r="O11" i="8"/>
  <c r="L11" i="8"/>
  <c r="K11" i="8"/>
  <c r="H11" i="8"/>
  <c r="G11" i="8"/>
  <c r="F11" i="8"/>
  <c r="E11" i="8"/>
  <c r="D11" i="8"/>
  <c r="C11" i="8"/>
  <c r="T10" i="8"/>
  <c r="S10" i="8"/>
  <c r="R10" i="8"/>
  <c r="Q10" i="8"/>
  <c r="P10" i="8"/>
  <c r="O10" i="8"/>
  <c r="L10" i="8"/>
  <c r="K10" i="8"/>
  <c r="H10" i="8"/>
  <c r="G10" i="8"/>
  <c r="F10" i="8"/>
  <c r="E10" i="8"/>
  <c r="D10" i="8"/>
  <c r="C10" i="8"/>
  <c r="T9" i="8"/>
  <c r="S9" i="8"/>
  <c r="R9" i="8"/>
  <c r="Q9" i="8"/>
  <c r="P9" i="8"/>
  <c r="O9" i="8"/>
  <c r="L9" i="8"/>
  <c r="K9" i="8"/>
  <c r="H9" i="8"/>
  <c r="G9" i="8"/>
  <c r="F9" i="8"/>
  <c r="E9" i="8"/>
  <c r="D9" i="8"/>
  <c r="C9" i="8"/>
  <c r="T8" i="8"/>
  <c r="S8" i="8"/>
  <c r="R8" i="8"/>
  <c r="Q8" i="8"/>
  <c r="P8" i="8"/>
  <c r="O8" i="8"/>
  <c r="L8" i="8"/>
  <c r="K8" i="8"/>
  <c r="H8" i="8"/>
  <c r="G8" i="8"/>
  <c r="F8" i="8"/>
  <c r="E8" i="8"/>
  <c r="D8" i="8"/>
  <c r="C8" i="8"/>
  <c r="T7" i="8"/>
  <c r="S7" i="8"/>
  <c r="R7" i="8"/>
  <c r="Q7" i="8"/>
  <c r="P7" i="8"/>
  <c r="O7" i="8"/>
  <c r="L7" i="8"/>
  <c r="K7" i="8"/>
  <c r="H7" i="8"/>
  <c r="G7" i="8"/>
  <c r="F7" i="8"/>
  <c r="E7" i="8"/>
  <c r="D7" i="8"/>
  <c r="C7" i="8"/>
  <c r="T6" i="8"/>
  <c r="S6" i="8"/>
  <c r="R6" i="8"/>
  <c r="Q6" i="8"/>
  <c r="P6" i="8"/>
  <c r="O6" i="8"/>
  <c r="L6" i="8"/>
  <c r="K6" i="8"/>
  <c r="H6" i="8"/>
  <c r="G6" i="8"/>
  <c r="F6" i="8"/>
  <c r="E6" i="8"/>
  <c r="D6" i="8"/>
  <c r="C6" i="8"/>
  <c r="T5" i="8"/>
  <c r="S5" i="8"/>
  <c r="R5" i="8"/>
  <c r="Q5" i="8"/>
  <c r="P5" i="8"/>
  <c r="O5" i="8"/>
  <c r="L5" i="8"/>
  <c r="K5" i="8"/>
  <c r="H5" i="8"/>
  <c r="G5" i="8"/>
  <c r="F5" i="8"/>
  <c r="E5" i="8"/>
  <c r="D5" i="8"/>
  <c r="C5" i="8"/>
  <c r="T4" i="8"/>
  <c r="S4" i="8"/>
  <c r="R4" i="8"/>
  <c r="Q4" i="8"/>
  <c r="P4" i="8"/>
  <c r="O4" i="8"/>
  <c r="L4" i="8"/>
  <c r="K4" i="8"/>
  <c r="H4" i="8"/>
  <c r="G4" i="8"/>
  <c r="F4" i="8"/>
  <c r="E4" i="8"/>
  <c r="D4" i="8"/>
  <c r="C4" i="8"/>
  <c r="T3" i="8"/>
  <c r="S3" i="8"/>
  <c r="R3" i="8"/>
  <c r="Q3" i="8"/>
  <c r="P3" i="8"/>
  <c r="O3" i="8"/>
  <c r="L3" i="8"/>
  <c r="K3" i="8"/>
  <c r="H3" i="8"/>
  <c r="G3" i="8"/>
  <c r="F3" i="8"/>
  <c r="E3" i="8"/>
  <c r="D3" i="8"/>
  <c r="C3" i="8"/>
  <c r="K8" i="7"/>
  <c r="K9" i="7"/>
  <c r="S18" i="7"/>
  <c r="R18" i="7"/>
  <c r="Q18" i="7"/>
  <c r="P18" i="7"/>
  <c r="O18" i="7"/>
  <c r="N18" i="7"/>
  <c r="K18" i="7"/>
  <c r="J18" i="7"/>
  <c r="G18" i="7"/>
  <c r="F18" i="7"/>
  <c r="E18" i="7"/>
  <c r="D18" i="7"/>
  <c r="S17" i="7"/>
  <c r="R17" i="7"/>
  <c r="Q17" i="7"/>
  <c r="P17" i="7"/>
  <c r="O17" i="7"/>
  <c r="N17" i="7"/>
  <c r="K17" i="7"/>
  <c r="J17" i="7"/>
  <c r="G17" i="7"/>
  <c r="F17" i="7"/>
  <c r="E17" i="7"/>
  <c r="D17" i="7"/>
  <c r="S16" i="7"/>
  <c r="R16" i="7"/>
  <c r="Q16" i="7"/>
  <c r="P16" i="7"/>
  <c r="O16" i="7"/>
  <c r="N16" i="7"/>
  <c r="K16" i="7"/>
  <c r="J16" i="7"/>
  <c r="G16" i="7"/>
  <c r="F16" i="7"/>
  <c r="E16" i="7"/>
  <c r="D16" i="7"/>
  <c r="S15" i="7"/>
  <c r="R15" i="7"/>
  <c r="Q15" i="7"/>
  <c r="P15" i="7"/>
  <c r="O15" i="7"/>
  <c r="N15" i="7"/>
  <c r="K15" i="7"/>
  <c r="J15" i="7"/>
  <c r="G15" i="7"/>
  <c r="F15" i="7"/>
  <c r="E15" i="7"/>
  <c r="D15" i="7"/>
  <c r="S14" i="7"/>
  <c r="R14" i="7"/>
  <c r="Q14" i="7"/>
  <c r="P14" i="7"/>
  <c r="O14" i="7"/>
  <c r="N14" i="7"/>
  <c r="K14" i="7"/>
  <c r="J14" i="7"/>
  <c r="G14" i="7"/>
  <c r="F14" i="7"/>
  <c r="E14" i="7"/>
  <c r="D14" i="7"/>
  <c r="S13" i="7"/>
  <c r="R13" i="7"/>
  <c r="Q13" i="7"/>
  <c r="P13" i="7"/>
  <c r="O13" i="7"/>
  <c r="N13" i="7"/>
  <c r="K13" i="7"/>
  <c r="J13" i="7"/>
  <c r="G13" i="7"/>
  <c r="F13" i="7"/>
  <c r="E13" i="7"/>
  <c r="D13" i="7"/>
  <c r="S12" i="7"/>
  <c r="R12" i="7"/>
  <c r="Q12" i="7"/>
  <c r="P12" i="7"/>
  <c r="O12" i="7"/>
  <c r="N12" i="7"/>
  <c r="K12" i="7"/>
  <c r="J12" i="7"/>
  <c r="G12" i="7"/>
  <c r="F12" i="7"/>
  <c r="E12" i="7"/>
  <c r="D12" i="7"/>
  <c r="S11" i="7"/>
  <c r="R11" i="7"/>
  <c r="Q11" i="7"/>
  <c r="P11" i="7"/>
  <c r="O11" i="7"/>
  <c r="N11" i="7"/>
  <c r="K11" i="7"/>
  <c r="J11" i="7"/>
  <c r="G11" i="7"/>
  <c r="F11" i="7"/>
  <c r="E11" i="7"/>
  <c r="D11" i="7"/>
  <c r="S10" i="7"/>
  <c r="R10" i="7"/>
  <c r="Q10" i="7"/>
  <c r="P10" i="7"/>
  <c r="O10" i="7"/>
  <c r="N10" i="7"/>
  <c r="K10" i="7"/>
  <c r="J10" i="7"/>
  <c r="G10" i="7"/>
  <c r="F10" i="7"/>
  <c r="E10" i="7"/>
  <c r="D10" i="7"/>
  <c r="S9" i="7"/>
  <c r="R9" i="7"/>
  <c r="Q9" i="7"/>
  <c r="P9" i="7"/>
  <c r="O9" i="7"/>
  <c r="N9" i="7"/>
  <c r="J9" i="7"/>
  <c r="G9" i="7"/>
  <c r="F9" i="7"/>
  <c r="E9" i="7"/>
  <c r="D9" i="7"/>
  <c r="S8" i="7"/>
  <c r="R8" i="7"/>
  <c r="Q8" i="7"/>
  <c r="P8" i="7"/>
  <c r="O8" i="7"/>
  <c r="N8" i="7"/>
  <c r="J8" i="7"/>
  <c r="G8" i="7"/>
  <c r="F8" i="7"/>
  <c r="E8" i="7"/>
  <c r="D8" i="7"/>
  <c r="S7" i="7"/>
  <c r="R7" i="7"/>
  <c r="Q7" i="7"/>
  <c r="P7" i="7"/>
  <c r="O7" i="7"/>
  <c r="N7" i="7"/>
  <c r="K7" i="7"/>
  <c r="J7" i="7"/>
  <c r="G7" i="7"/>
  <c r="F7" i="7"/>
  <c r="E7" i="7"/>
  <c r="D7" i="7"/>
  <c r="S6" i="7"/>
  <c r="R6" i="7"/>
  <c r="Q6" i="7"/>
  <c r="P6" i="7"/>
  <c r="O6" i="7"/>
  <c r="N6" i="7"/>
  <c r="K6" i="7"/>
  <c r="J6" i="7"/>
  <c r="G6" i="7"/>
  <c r="F6" i="7"/>
  <c r="E6" i="7"/>
  <c r="D6" i="7"/>
  <c r="S5" i="7"/>
  <c r="R5" i="7"/>
  <c r="Q5" i="7"/>
  <c r="P5" i="7"/>
  <c r="O5" i="7"/>
  <c r="N5" i="7"/>
  <c r="K5" i="7"/>
  <c r="J5" i="7"/>
  <c r="G5" i="7"/>
  <c r="F5" i="7"/>
  <c r="E5" i="7"/>
  <c r="D5" i="7"/>
  <c r="S4" i="7"/>
  <c r="R4" i="7"/>
  <c r="Q4" i="7"/>
  <c r="P4" i="7"/>
  <c r="O4" i="7"/>
  <c r="N4" i="7"/>
  <c r="K4" i="7"/>
  <c r="J4" i="7"/>
  <c r="G4" i="7"/>
  <c r="F4" i="7"/>
  <c r="E4" i="7"/>
  <c r="D4" i="7"/>
  <c r="S3" i="7"/>
  <c r="R3" i="7"/>
  <c r="Q3" i="7"/>
  <c r="P3" i="7"/>
  <c r="O3" i="7"/>
  <c r="N3" i="7"/>
  <c r="K3" i="7"/>
  <c r="J3" i="7"/>
  <c r="G3" i="7"/>
  <c r="F3" i="7"/>
  <c r="E3" i="7"/>
  <c r="D3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3" i="7"/>
  <c r="B3" i="7"/>
  <c r="H117" i="8" l="1"/>
  <c r="T117" i="8"/>
  <c r="F117" i="8"/>
  <c r="R117" i="8"/>
  <c r="G117" i="8"/>
  <c r="S117" i="8"/>
  <c r="K117" i="8"/>
  <c r="C117" i="8"/>
  <c r="O117" i="8"/>
</calcChain>
</file>

<file path=xl/sharedStrings.xml><?xml version="1.0" encoding="utf-8"?>
<sst xmlns="http://schemas.openxmlformats.org/spreadsheetml/2006/main" count="583" uniqueCount="159">
  <si>
    <t>County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</si>
  <si>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</si>
  <si>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</si>
  <si>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</si>
  <si>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</si>
  <si>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</si>
  <si>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</si>
  <si>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</si>
  <si>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</si>
  <si>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</si>
  <si>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</si>
  <si>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</si>
  <si>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</si>
  <si>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</si>
  <si>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</si>
  <si>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</si>
  <si>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Arizona</t>
  </si>
  <si>
    <t>Place</t>
  </si>
  <si>
    <t>Eagar</t>
  </si>
  <si>
    <t>Saint Johns</t>
  </si>
  <si>
    <t>Springerville</t>
  </si>
  <si>
    <t>Balance of County</t>
  </si>
  <si>
    <t>Benson</t>
  </si>
  <si>
    <t>Bisbee</t>
  </si>
  <si>
    <t>Douglas</t>
  </si>
  <si>
    <t>Huachuca City</t>
  </si>
  <si>
    <t>Sierra Vista</t>
  </si>
  <si>
    <t>Tombstone</t>
  </si>
  <si>
    <t>Willcox</t>
  </si>
  <si>
    <t>Flagstaff</t>
  </si>
  <si>
    <t>Fredonia</t>
  </si>
  <si>
    <t>Page</t>
  </si>
  <si>
    <t>Sedona</t>
  </si>
  <si>
    <t>Tusayan</t>
  </si>
  <si>
    <t>Williams</t>
  </si>
  <si>
    <t>Globe</t>
  </si>
  <si>
    <t>Hayden</t>
  </si>
  <si>
    <t>Miami</t>
  </si>
  <si>
    <t>Payson</t>
  </si>
  <si>
    <t>Winkelman</t>
  </si>
  <si>
    <t>Safford</t>
  </si>
  <si>
    <t>Thatcher</t>
  </si>
  <si>
    <t>Clifton</t>
  </si>
  <si>
    <t>Duncan</t>
  </si>
  <si>
    <t>Parker</t>
  </si>
  <si>
    <t>Quartzsite</t>
  </si>
  <si>
    <t>Apache Junction</t>
  </si>
  <si>
    <t>Avondale</t>
  </si>
  <si>
    <t>Buckeye</t>
  </si>
  <si>
    <t>Carefree</t>
  </si>
  <si>
    <t>Cave Creek</t>
  </si>
  <si>
    <t>Chandler</t>
  </si>
  <si>
    <t>El Mirage</t>
  </si>
  <si>
    <t>Fountain Hills</t>
  </si>
  <si>
    <t>Gila Bend</t>
  </si>
  <si>
    <t>Gilbert</t>
  </si>
  <si>
    <t>Glendale</t>
  </si>
  <si>
    <t>Goodyear</t>
  </si>
  <si>
    <t>Guadalupe</t>
  </si>
  <si>
    <t>Litchfield Park</t>
  </si>
  <si>
    <t>Mesa</t>
  </si>
  <si>
    <t>Paradise Valley</t>
  </si>
  <si>
    <t>Peoria</t>
  </si>
  <si>
    <t>Phoenix</t>
  </si>
  <si>
    <t>Queen Creek</t>
  </si>
  <si>
    <t>Scottsdale</t>
  </si>
  <si>
    <t>Surprise</t>
  </si>
  <si>
    <t>Tempe</t>
  </si>
  <si>
    <t>Tolleson</t>
  </si>
  <si>
    <t>Wickenburg</t>
  </si>
  <si>
    <t>Youngtown</t>
  </si>
  <si>
    <t>Bullhead City</t>
  </si>
  <si>
    <t>Colorado City</t>
  </si>
  <si>
    <t>Kingman</t>
  </si>
  <si>
    <t>Lake Havasu City</t>
  </si>
  <si>
    <t>Holbrook</t>
  </si>
  <si>
    <t>Pinetop-Lakeside</t>
  </si>
  <si>
    <t>Show Low</t>
  </si>
  <si>
    <t>Snowflake</t>
  </si>
  <si>
    <t>Taylor</t>
  </si>
  <si>
    <t>Winslow</t>
  </si>
  <si>
    <t>Marana</t>
  </si>
  <si>
    <t>Oro Valley</t>
  </si>
  <si>
    <t>Sahuarita</t>
  </si>
  <si>
    <t>South Tucson</t>
  </si>
  <si>
    <t>Tucson</t>
  </si>
  <si>
    <t>Casa Grande</t>
  </si>
  <si>
    <t>Coolidge</t>
  </si>
  <si>
    <t>Eloy</t>
  </si>
  <si>
    <t>Florence</t>
  </si>
  <si>
    <t>Kearny</t>
  </si>
  <si>
    <t>Mammoth</t>
  </si>
  <si>
    <t>Superior</t>
  </si>
  <si>
    <t>Nogales</t>
  </si>
  <si>
    <t>Patagonia</t>
  </si>
  <si>
    <t>Camp Verde</t>
  </si>
  <si>
    <t>Chino Valley</t>
  </si>
  <si>
    <t>Clarkdale</t>
  </si>
  <si>
    <t>Cottonwood</t>
  </si>
  <si>
    <t>Dewey-Humboldt</t>
  </si>
  <si>
    <t>Jerome</t>
  </si>
  <si>
    <t>Prescott</t>
  </si>
  <si>
    <t>Prescott Valley</t>
  </si>
  <si>
    <t>San Luis</t>
  </si>
  <si>
    <t>Somerton</t>
  </si>
  <si>
    <t>Wellton</t>
  </si>
  <si>
    <t>Star Valley</t>
  </si>
  <si>
    <t>2010 Institutionalized population</t>
  </si>
  <si>
    <t>2020 Institutionalized population</t>
  </si>
  <si>
    <t>2010 Other Institutional facilities</t>
  </si>
  <si>
    <t>2020 Other Institutional facilities</t>
  </si>
  <si>
    <t>2010 Correctional facilities for adults</t>
  </si>
  <si>
    <t>2020 Correctional facilities for adults</t>
  </si>
  <si>
    <t xml:space="preserve">2010 Juvenile facilities </t>
  </si>
  <si>
    <t xml:space="preserve">2020 Juvenile facilities </t>
  </si>
  <si>
    <t xml:space="preserve">2010 Nursing facilities/ Skilled-nursing facilities </t>
  </si>
  <si>
    <t xml:space="preserve">2020 Nursing facilities/ Skilled-nursing facilities </t>
  </si>
  <si>
    <t>2010 Noninstitutionalized population</t>
  </si>
  <si>
    <t>2020 Noninstitutionalized population</t>
  </si>
  <si>
    <t xml:space="preserve">2010 College/University student housing </t>
  </si>
  <si>
    <t xml:space="preserve">2020 College/University student housing </t>
  </si>
  <si>
    <t xml:space="preserve">2010  Military quarters </t>
  </si>
  <si>
    <t xml:space="preserve">2020  Military quarters </t>
  </si>
  <si>
    <t>2010  Other Noninstitutional facilities</t>
  </si>
  <si>
    <t>2020  Other Noninstitutional facilities</t>
  </si>
  <si>
    <t>San Luis *</t>
  </si>
  <si>
    <t>Yuma *</t>
  </si>
  <si>
    <t>* The State Prison population of 2,404 was tabulated to City of Yuma in the original 2010 Census PL94-171 data. The prison is located in San Luis. Corrections have been made in this table to place this population in San Luis.</t>
  </si>
  <si>
    <t>2010 GQ Total:</t>
  </si>
  <si>
    <t>2020 GQ Total:</t>
  </si>
  <si>
    <t>Numeric Change 2010 - 2020 GQ Total:</t>
  </si>
  <si>
    <t>Percent Change 2010 - 2020 GQ Total:</t>
  </si>
  <si>
    <t>Numeric Change 2010 - 2020 Institutionalized population:</t>
  </si>
  <si>
    <t>Percent Change 2010 - 2020 Institutionalized population:</t>
  </si>
  <si>
    <t>Numeric Change 2010 - 2020 Correctional institutions:</t>
  </si>
  <si>
    <t>Percent Change 2010 - 2020 Correctional institutions:</t>
  </si>
  <si>
    <t>Numeric Change 2010 - 2020 Juvenile facilities:</t>
  </si>
  <si>
    <t>Percent Change 2010 - 2020 Juvenile facilities:</t>
  </si>
  <si>
    <t xml:space="preserve">Numeric Change 2010 - 2020 Nursing homes: </t>
  </si>
  <si>
    <t xml:space="preserve">Percent Change 2010 - 2020 Nursing homes: </t>
  </si>
  <si>
    <t>Numeric Change 2010 - 2020 Other Institutional facilities:</t>
  </si>
  <si>
    <t>Percent Change 2010 - 2020 Other Institutional facilities:</t>
  </si>
  <si>
    <t>Numeric Change 2010 - 2020 Noninstitutionalized population:</t>
  </si>
  <si>
    <t>Percent Change 2010 - 2020  Noninstitutionalized population:</t>
  </si>
  <si>
    <t>Numeric Change 2010 - 2020 College dormitories:</t>
  </si>
  <si>
    <t>Percent Change 2010 - 2020 College dormitories:</t>
  </si>
  <si>
    <t>Numeric Change 2010 - 2020 Military quarters:</t>
  </si>
  <si>
    <t>Percent Change 2010 - 2020  Military quarters:</t>
  </si>
  <si>
    <t>Numeric Change 2010 - 2020 Other Noninstitutional facilities:</t>
  </si>
  <si>
    <t>Percent Change 2010 - 2020  Other Noninstitutional facilities:</t>
  </si>
  <si>
    <t>Numeric Change 2010 - 2020 Total:</t>
  </si>
  <si>
    <t>Percent Change 2010 - 2020 Total:</t>
  </si>
  <si>
    <t>Percent Change 2010 - 2020 Juvenile facilities :</t>
  </si>
  <si>
    <t>Numeric Change 2010 - 2020 Nursing homes:</t>
  </si>
  <si>
    <t>Percent Change 2010 - 2020 Nursing homes:</t>
  </si>
  <si>
    <t>2010 and 2020 GQ Population by GQ Type - State and Counties</t>
  </si>
  <si>
    <t>2010 to 2020 Change: GQ Population by GQ Type - State and Counties</t>
  </si>
  <si>
    <t>2010 and 2020 GQ Population by GQ Type - Incorporated Places</t>
  </si>
  <si>
    <t>2010 to 2020 Change: GQ Population by GQ Type - Incorporated Places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</si>
</sst>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mbria"/>
      <family val="1"/>
      <scheme val="major"/>
    </font>
    <font>
      <sz val="1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mbria"/>
      <family val="1"/>
      <scheme val="major"/>
    </font>
    <font>
      <sz val="10"/>
      <name val="Calibri"/>
      <family val="2"/>
      <scheme val="minor"/>
    </font>
    <font>
      <sz val="12"/>
      <color rgb="FF0000FF"/>
      <name val="Arial"/>
      <family val="2"/>
    </font>
    <font>
      <sz val="10"/>
      <name val="Cambria"/>
      <family val="1"/>
      <scheme val="major"/>
    </font>
    <font>
      <sz val="12"/>
      <color rgb="FF0000FF"/>
      <name val="Cambria"/>
      <family val="1"/>
      <scheme val="major"/>
    </font>
    <font>
      <sz val="12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indexed="8"/>
      <name val="Cambria"/>
      <family val="1"/>
      <scheme val="major"/>
    </font>
    <font>
      <b/>
      <sz val="10"/>
      <color indexed="8"/>
      <name val="Cambria"/>
      <family val="1"/>
      <scheme val="major"/>
    </font>
    <font>
      <b/>
      <sz val="12"/>
      <color rgb="FF0000FF"/>
      <name val="Cambria"/>
      <family val="1"/>
      <scheme val="maj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1"/>
    <xf numFmtId="0" fontId="7" fillId="5" borderId="10" xfId="1" applyFont="1" applyFill="1" applyBorder="1" applyAlignment="1">
      <alignment horizontal="center" wrapText="1"/>
    </xf>
    <xf numFmtId="0" fontId="3" fillId="0" borderId="0" xfId="1" applyFont="1"/>
    <xf numFmtId="0" fontId="9" fillId="0" borderId="4" xfId="1" applyFont="1" applyBorder="1" applyAlignment="1">
      <alignment horizontal="center" wrapText="1"/>
    </xf>
    <xf numFmtId="0" fontId="10" fillId="0" borderId="1" xfId="1" applyFont="1" applyBorder="1" applyAlignment="1">
      <alignment vertical="top" wrapText="1"/>
    </xf>
    <xf numFmtId="0" fontId="10" fillId="0" borderId="2" xfId="1" applyFont="1" applyBorder="1" applyAlignment="1">
      <alignment vertical="top" wrapText="1"/>
    </xf>
    <xf numFmtId="0" fontId="10" fillId="0" borderId="3" xfId="1" applyFont="1" applyBorder="1" applyAlignment="1">
      <alignment vertical="top" wrapText="1"/>
    </xf>
    <xf numFmtId="0" fontId="1" fillId="0" borderId="0" xfId="1" applyFont="1"/>
    <xf numFmtId="0" fontId="9" fillId="0" borderId="5" xfId="1" applyFont="1" applyBorder="1" applyAlignment="1">
      <alignment horizontal="center" wrapText="1"/>
    </xf>
    <xf numFmtId="0" fontId="10" fillId="0" borderId="6" xfId="2" applyFont="1" applyBorder="1" applyAlignment="1">
      <alignment vertical="top" wrapText="1"/>
    </xf>
    <xf numFmtId="0" fontId="10" fillId="0" borderId="7" xfId="2" applyFont="1" applyBorder="1" applyAlignment="1">
      <alignment vertical="top" wrapText="1"/>
    </xf>
    <xf numFmtId="0" fontId="10" fillId="0" borderId="8" xfId="2" applyFont="1" applyBorder="1" applyAlignment="1">
      <alignment vertical="top" wrapText="1"/>
    </xf>
    <xf numFmtId="0" fontId="10" fillId="0" borderId="9" xfId="2" applyFont="1" applyBorder="1" applyAlignment="1">
      <alignment vertical="top" wrapText="1"/>
    </xf>
    <xf numFmtId="3" fontId="12" fillId="0" borderId="0" xfId="1" applyNumberFormat="1" applyFont="1" applyBorder="1" applyAlignment="1">
      <alignment horizontal="right" indent="1"/>
    </xf>
    <xf numFmtId="3" fontId="11" fillId="0" borderId="0" xfId="1" applyNumberFormat="1" applyFont="1" applyBorder="1" applyAlignment="1">
      <alignment horizontal="right" indent="1"/>
    </xf>
    <xf numFmtId="0" fontId="14" fillId="0" borderId="0" xfId="1" applyFont="1"/>
    <xf numFmtId="0" fontId="10" fillId="0" borderId="0" xfId="2" applyFont="1" applyBorder="1" applyAlignment="1">
      <alignment vertical="top" wrapText="1"/>
    </xf>
    <xf numFmtId="0" fontId="15" fillId="0" borderId="0" xfId="1" applyFont="1"/>
    <xf numFmtId="0" fontId="16" fillId="2" borderId="4" xfId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horizontal="right" vertical="top" indent="1"/>
    </xf>
    <xf numFmtId="3" fontId="18" fillId="2" borderId="11" xfId="1" applyNumberFormat="1" applyFont="1" applyFill="1" applyBorder="1" applyAlignment="1">
      <alignment horizontal="right" vertical="top" indent="1"/>
    </xf>
    <xf numFmtId="3" fontId="14" fillId="2" borderId="2" xfId="1" applyNumberFormat="1" applyFont="1" applyFill="1" applyBorder="1" applyAlignment="1">
      <alignment horizontal="right" vertical="top" indent="1"/>
    </xf>
    <xf numFmtId="3" fontId="18" fillId="2" borderId="12" xfId="1" applyNumberFormat="1" applyFont="1" applyFill="1" applyBorder="1" applyAlignment="1">
      <alignment horizontal="right" vertical="top" indent="1"/>
    </xf>
    <xf numFmtId="3" fontId="14" fillId="2" borderId="3" xfId="1" applyNumberFormat="1" applyFont="1" applyFill="1" applyBorder="1" applyAlignment="1">
      <alignment horizontal="right" vertical="top" indent="1"/>
    </xf>
    <xf numFmtId="3" fontId="18" fillId="2" borderId="13" xfId="1" applyNumberFormat="1" applyFont="1" applyFill="1" applyBorder="1" applyAlignment="1">
      <alignment horizontal="right" vertical="top" indent="1"/>
    </xf>
    <xf numFmtId="3" fontId="19" fillId="0" borderId="14" xfId="1" applyNumberFormat="1" applyFont="1" applyBorder="1" applyAlignment="1">
      <alignment horizontal="right" indent="1"/>
    </xf>
    <xf numFmtId="3" fontId="20" fillId="0" borderId="15" xfId="1" applyNumberFormat="1" applyFont="1" applyBorder="1" applyAlignment="1">
      <alignment horizontal="right" indent="1"/>
    </xf>
    <xf numFmtId="0" fontId="21" fillId="3" borderId="4" xfId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wrapText="1"/>
    </xf>
    <xf numFmtId="3" fontId="22" fillId="3" borderId="1" xfId="1" applyNumberFormat="1" applyFont="1" applyFill="1" applyBorder="1" applyAlignment="1">
      <alignment horizontal="right" vertical="top" indent="1"/>
    </xf>
    <xf numFmtId="3" fontId="18" fillId="3" borderId="11" xfId="1" applyNumberFormat="1" applyFont="1" applyFill="1" applyBorder="1" applyAlignment="1">
      <alignment horizontal="right" vertical="top" indent="1"/>
    </xf>
    <xf numFmtId="3" fontId="22" fillId="3" borderId="2" xfId="1" applyNumberFormat="1" applyFont="1" applyFill="1" applyBorder="1" applyAlignment="1">
      <alignment horizontal="right" vertical="top" indent="1"/>
    </xf>
    <xf numFmtId="3" fontId="18" fillId="3" borderId="12" xfId="1" applyNumberFormat="1" applyFont="1" applyFill="1" applyBorder="1" applyAlignment="1">
      <alignment horizontal="right" vertical="top" indent="1"/>
    </xf>
    <xf numFmtId="3" fontId="22" fillId="3" borderId="3" xfId="1" applyNumberFormat="1" applyFont="1" applyFill="1" applyBorder="1" applyAlignment="1">
      <alignment horizontal="right" vertical="top" indent="1"/>
    </xf>
    <xf numFmtId="3" fontId="18" fillId="3" borderId="13" xfId="1" applyNumberFormat="1" applyFont="1" applyFill="1" applyBorder="1" applyAlignment="1">
      <alignment horizontal="right" vertical="top" indent="1"/>
    </xf>
    <xf numFmtId="0" fontId="21" fillId="5" borderId="16" xfId="1" applyFont="1" applyFill="1" applyBorder="1" applyAlignment="1">
      <alignment horizontal="center" wrapText="1"/>
    </xf>
    <xf numFmtId="3" fontId="22" fillId="5" borderId="17" xfId="1" applyNumberFormat="1" applyFont="1" applyFill="1" applyBorder="1" applyAlignment="1">
      <alignment horizontal="right" vertical="top" indent="1"/>
    </xf>
    <xf numFmtId="3" fontId="22" fillId="5" borderId="8" xfId="1" applyNumberFormat="1" applyFont="1" applyFill="1" applyBorder="1" applyAlignment="1">
      <alignment horizontal="right" vertical="top" indent="1"/>
    </xf>
    <xf numFmtId="3" fontId="22" fillId="5" borderId="18" xfId="1" applyNumberFormat="1" applyFont="1" applyFill="1" applyBorder="1" applyAlignment="1">
      <alignment horizontal="right" vertical="top" indent="1"/>
    </xf>
    <xf numFmtId="0" fontId="21" fillId="4" borderId="4" xfId="1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3" fontId="22" fillId="4" borderId="1" xfId="1" applyNumberFormat="1" applyFont="1" applyFill="1" applyBorder="1" applyAlignment="1">
      <alignment horizontal="right" vertical="top" indent="1"/>
    </xf>
    <xf numFmtId="3" fontId="18" fillId="4" borderId="11" xfId="1" applyNumberFormat="1" applyFont="1" applyFill="1" applyBorder="1" applyAlignment="1">
      <alignment horizontal="right" vertical="top" indent="1"/>
    </xf>
    <xf numFmtId="3" fontId="22" fillId="4" borderId="2" xfId="1" applyNumberFormat="1" applyFont="1" applyFill="1" applyBorder="1" applyAlignment="1">
      <alignment horizontal="right" vertical="top" indent="1"/>
    </xf>
    <xf numFmtId="3" fontId="18" fillId="4" borderId="12" xfId="1" applyNumberFormat="1" applyFont="1" applyFill="1" applyBorder="1" applyAlignment="1">
      <alignment horizontal="right" vertical="top" indent="1"/>
    </xf>
    <xf numFmtId="3" fontId="22" fillId="4" borderId="3" xfId="1" applyNumberFormat="1" applyFont="1" applyFill="1" applyBorder="1" applyAlignment="1">
      <alignment horizontal="right" vertical="top" indent="1"/>
    </xf>
    <xf numFmtId="3" fontId="18" fillId="4" borderId="13" xfId="1" applyNumberFormat="1" applyFont="1" applyFill="1" applyBorder="1" applyAlignment="1">
      <alignment horizontal="right" vertical="top" indent="1"/>
    </xf>
    <xf numFmtId="0" fontId="21" fillId="5" borderId="4" xfId="1" applyFont="1" applyFill="1" applyBorder="1" applyAlignment="1">
      <alignment horizontal="center" wrapText="1"/>
    </xf>
    <xf numFmtId="0" fontId="17" fillId="5" borderId="10" xfId="0" applyFont="1" applyFill="1" applyBorder="1" applyAlignment="1">
      <alignment horizontal="center" wrapText="1"/>
    </xf>
    <xf numFmtId="3" fontId="22" fillId="5" borderId="1" xfId="1" applyNumberFormat="1" applyFont="1" applyFill="1" applyBorder="1" applyAlignment="1">
      <alignment horizontal="right" vertical="top" indent="1"/>
    </xf>
    <xf numFmtId="3" fontId="18" fillId="5" borderId="11" xfId="1" applyNumberFormat="1" applyFont="1" applyFill="1" applyBorder="1" applyAlignment="1">
      <alignment horizontal="right" vertical="top" indent="1"/>
    </xf>
    <xf numFmtId="3" fontId="22" fillId="5" borderId="2" xfId="1" applyNumberFormat="1" applyFont="1" applyFill="1" applyBorder="1" applyAlignment="1">
      <alignment horizontal="right" vertical="top" indent="1"/>
    </xf>
    <xf numFmtId="3" fontId="18" fillId="5" borderId="12" xfId="1" applyNumberFormat="1" applyFont="1" applyFill="1" applyBorder="1" applyAlignment="1">
      <alignment horizontal="right" vertical="top" indent="1"/>
    </xf>
    <xf numFmtId="3" fontId="22" fillId="5" borderId="3" xfId="1" applyNumberFormat="1" applyFont="1" applyFill="1" applyBorder="1" applyAlignment="1">
      <alignment horizontal="right" vertical="top" indent="1"/>
    </xf>
    <xf numFmtId="3" fontId="18" fillId="5" borderId="13" xfId="1" applyNumberFormat="1" applyFont="1" applyFill="1" applyBorder="1" applyAlignment="1">
      <alignment horizontal="right" vertical="top" indent="1"/>
    </xf>
    <xf numFmtId="0" fontId="23" fillId="0" borderId="14" xfId="1" applyFont="1" applyBorder="1"/>
    <xf numFmtId="0" fontId="23" fillId="0" borderId="19" xfId="1" applyFont="1" applyBorder="1"/>
    <xf numFmtId="3" fontId="19" fillId="0" borderId="19" xfId="1" applyNumberFormat="1" applyFont="1" applyBorder="1" applyAlignment="1">
      <alignment horizontal="right" indent="1"/>
    </xf>
    <xf numFmtId="0" fontId="9" fillId="0" borderId="20" xfId="1" applyFont="1" applyBorder="1" applyAlignment="1">
      <alignment horizontal="center" wrapText="1"/>
    </xf>
    <xf numFmtId="0" fontId="10" fillId="0" borderId="21" xfId="1" applyFont="1" applyBorder="1" applyAlignment="1">
      <alignment vertical="top" wrapText="1"/>
    </xf>
    <xf numFmtId="0" fontId="10" fillId="0" borderId="22" xfId="1" applyFont="1" applyBorder="1" applyAlignment="1">
      <alignment vertical="top" wrapText="1"/>
    </xf>
    <xf numFmtId="0" fontId="10" fillId="0" borderId="23" xfId="1" applyFont="1" applyBorder="1" applyAlignment="1">
      <alignment vertical="top" wrapText="1"/>
    </xf>
    <xf numFmtId="3" fontId="18" fillId="2" borderId="11" xfId="0" applyNumberFormat="1" applyFont="1" applyFill="1" applyBorder="1" applyAlignment="1">
      <alignment horizontal="right" vertical="top" indent="1"/>
    </xf>
    <xf numFmtId="3" fontId="18" fillId="2" borderId="12" xfId="0" applyNumberFormat="1" applyFont="1" applyFill="1" applyBorder="1" applyAlignment="1">
      <alignment horizontal="right" vertical="top" indent="1"/>
    </xf>
    <xf numFmtId="3" fontId="18" fillId="2" borderId="13" xfId="0" applyNumberFormat="1" applyFont="1" applyFill="1" applyBorder="1" applyAlignment="1">
      <alignment horizontal="right" vertical="top" indent="1"/>
    </xf>
    <xf numFmtId="3" fontId="19" fillId="2" borderId="24" xfId="1" applyNumberFormat="1" applyFont="1" applyFill="1" applyBorder="1" applyAlignment="1">
      <alignment horizontal="right" vertical="top" indent="1"/>
    </xf>
    <xf numFmtId="3" fontId="20" fillId="2" borderId="25" xfId="0" applyNumberFormat="1" applyFont="1" applyFill="1" applyBorder="1" applyAlignment="1">
      <alignment horizontal="right" vertical="top" indent="1"/>
    </xf>
    <xf numFmtId="3" fontId="18" fillId="3" borderId="11" xfId="0" applyNumberFormat="1" applyFont="1" applyFill="1" applyBorder="1" applyAlignment="1">
      <alignment horizontal="right" vertical="top" indent="1"/>
    </xf>
    <xf numFmtId="3" fontId="18" fillId="3" borderId="12" xfId="0" applyNumberFormat="1" applyFont="1" applyFill="1" applyBorder="1" applyAlignment="1">
      <alignment horizontal="right" vertical="top" indent="1"/>
    </xf>
    <xf numFmtId="3" fontId="18" fillId="3" borderId="13" xfId="0" applyNumberFormat="1" applyFont="1" applyFill="1" applyBorder="1" applyAlignment="1">
      <alignment horizontal="right" vertical="top" indent="1"/>
    </xf>
    <xf numFmtId="3" fontId="24" fillId="3" borderId="24" xfId="1" applyNumberFormat="1" applyFont="1" applyFill="1" applyBorder="1" applyAlignment="1">
      <alignment horizontal="right" vertical="top" indent="1"/>
    </xf>
    <xf numFmtId="3" fontId="20" fillId="3" borderId="25" xfId="0" applyNumberFormat="1" applyFont="1" applyFill="1" applyBorder="1" applyAlignment="1">
      <alignment horizontal="right" vertical="top" indent="1"/>
    </xf>
    <xf numFmtId="3" fontId="18" fillId="4" borderId="11" xfId="0" applyNumberFormat="1" applyFont="1" applyFill="1" applyBorder="1" applyAlignment="1">
      <alignment horizontal="right" vertical="top" indent="1"/>
    </xf>
    <xf numFmtId="3" fontId="18" fillId="4" borderId="12" xfId="0" applyNumberFormat="1" applyFont="1" applyFill="1" applyBorder="1" applyAlignment="1">
      <alignment horizontal="right" vertical="top" indent="1"/>
    </xf>
    <xf numFmtId="3" fontId="18" fillId="4" borderId="13" xfId="0" applyNumberFormat="1" applyFont="1" applyFill="1" applyBorder="1" applyAlignment="1">
      <alignment horizontal="right" vertical="top" indent="1"/>
    </xf>
    <xf numFmtId="3" fontId="24" fillId="4" borderId="24" xfId="1" applyNumberFormat="1" applyFont="1" applyFill="1" applyBorder="1" applyAlignment="1">
      <alignment horizontal="right" vertical="top" indent="1"/>
    </xf>
    <xf numFmtId="3" fontId="20" fillId="4" borderId="25" xfId="0" applyNumberFormat="1" applyFont="1" applyFill="1" applyBorder="1" applyAlignment="1">
      <alignment horizontal="right" vertical="top" indent="1"/>
    </xf>
    <xf numFmtId="3" fontId="18" fillId="5" borderId="11" xfId="0" applyNumberFormat="1" applyFont="1" applyFill="1" applyBorder="1" applyAlignment="1">
      <alignment horizontal="right" vertical="top" indent="1"/>
    </xf>
    <xf numFmtId="3" fontId="18" fillId="5" borderId="12" xfId="0" applyNumberFormat="1" applyFont="1" applyFill="1" applyBorder="1" applyAlignment="1">
      <alignment horizontal="right" vertical="top" indent="1"/>
    </xf>
    <xf numFmtId="3" fontId="18" fillId="5" borderId="13" xfId="0" applyNumberFormat="1" applyFont="1" applyFill="1" applyBorder="1" applyAlignment="1">
      <alignment horizontal="right" vertical="top" indent="1"/>
    </xf>
    <xf numFmtId="3" fontId="24" fillId="5" borderId="24" xfId="1" applyNumberFormat="1" applyFont="1" applyFill="1" applyBorder="1" applyAlignment="1">
      <alignment horizontal="right" vertical="top" indent="1"/>
    </xf>
    <xf numFmtId="3" fontId="20" fillId="5" borderId="25" xfId="0" applyNumberFormat="1" applyFont="1" applyFill="1" applyBorder="1" applyAlignment="1">
      <alignment horizontal="right" vertical="top" indent="1"/>
    </xf>
    <xf numFmtId="0" fontId="25" fillId="0" borderId="26" xfId="1" applyFont="1" applyBorder="1" applyAlignment="1">
      <alignment vertical="top" wrapText="1"/>
    </xf>
    <xf numFmtId="3" fontId="24" fillId="5" borderId="27" xfId="1" applyNumberFormat="1" applyFont="1" applyFill="1" applyBorder="1" applyAlignment="1">
      <alignment horizontal="right" vertical="top" inden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right" vertical="top" indent="1"/>
    </xf>
    <xf numFmtId="164" fontId="11" fillId="2" borderId="11" xfId="0" applyNumberFormat="1" applyFont="1" applyFill="1" applyBorder="1" applyAlignment="1">
      <alignment horizontal="right" vertical="top" indent="1"/>
    </xf>
    <xf numFmtId="3" fontId="11" fillId="2" borderId="2" xfId="1" applyNumberFormat="1" applyFont="1" applyFill="1" applyBorder="1" applyAlignment="1">
      <alignment horizontal="right" vertical="top" indent="1"/>
    </xf>
    <xf numFmtId="164" fontId="11" fillId="2" borderId="12" xfId="0" applyNumberFormat="1" applyFont="1" applyFill="1" applyBorder="1" applyAlignment="1">
      <alignment horizontal="right" vertical="top" indent="1"/>
    </xf>
    <xf numFmtId="3" fontId="11" fillId="2" borderId="3" xfId="1" applyNumberFormat="1" applyFont="1" applyFill="1" applyBorder="1" applyAlignment="1">
      <alignment horizontal="right" vertical="top" indent="1"/>
    </xf>
    <xf numFmtId="164" fontId="11" fillId="2" borderId="13" xfId="0" applyNumberFormat="1" applyFont="1" applyFill="1" applyBorder="1" applyAlignment="1">
      <alignment horizontal="right" vertical="top" indent="1"/>
    </xf>
    <xf numFmtId="3" fontId="12" fillId="2" borderId="24" xfId="1" applyNumberFormat="1" applyFont="1" applyFill="1" applyBorder="1" applyAlignment="1">
      <alignment horizontal="right" vertical="top" indent="1"/>
    </xf>
    <xf numFmtId="164" fontId="12" fillId="2" borderId="25" xfId="0" applyNumberFormat="1" applyFont="1" applyFill="1" applyBorder="1" applyAlignment="1">
      <alignment horizontal="right" vertical="top" indent="1"/>
    </xf>
    <xf numFmtId="0" fontId="7" fillId="3" borderId="4" xfId="1" applyFont="1" applyFill="1" applyBorder="1" applyAlignment="1">
      <alignment horizontal="center" wrapText="1"/>
    </xf>
    <xf numFmtId="0" fontId="7" fillId="3" borderId="10" xfId="1" applyFont="1" applyFill="1" applyBorder="1" applyAlignment="1">
      <alignment horizontal="center" wrapText="1"/>
    </xf>
    <xf numFmtId="3" fontId="5" fillId="3" borderId="1" xfId="1" applyNumberFormat="1" applyFont="1" applyFill="1" applyBorder="1" applyAlignment="1">
      <alignment horizontal="right" vertical="top" indent="1"/>
    </xf>
    <xf numFmtId="164" fontId="5" fillId="3" borderId="11" xfId="0" applyNumberFormat="1" applyFont="1" applyFill="1" applyBorder="1" applyAlignment="1">
      <alignment horizontal="right" vertical="top" indent="1"/>
    </xf>
    <xf numFmtId="3" fontId="5" fillId="3" borderId="2" xfId="1" applyNumberFormat="1" applyFont="1" applyFill="1" applyBorder="1" applyAlignment="1">
      <alignment horizontal="right" vertical="top" indent="1"/>
    </xf>
    <xf numFmtId="164" fontId="5" fillId="3" borderId="12" xfId="0" applyNumberFormat="1" applyFont="1" applyFill="1" applyBorder="1" applyAlignment="1">
      <alignment horizontal="right" vertical="top" indent="1"/>
    </xf>
    <xf numFmtId="3" fontId="5" fillId="3" borderId="3" xfId="1" applyNumberFormat="1" applyFont="1" applyFill="1" applyBorder="1" applyAlignment="1">
      <alignment horizontal="right" vertical="top" indent="1"/>
    </xf>
    <xf numFmtId="164" fontId="5" fillId="3" borderId="13" xfId="0" applyNumberFormat="1" applyFont="1" applyFill="1" applyBorder="1" applyAlignment="1">
      <alignment horizontal="right" vertical="top" indent="1"/>
    </xf>
    <xf numFmtId="3" fontId="6" fillId="3" borderId="24" xfId="1" applyNumberFormat="1" applyFont="1" applyFill="1" applyBorder="1" applyAlignment="1">
      <alignment horizontal="right" vertical="top" indent="1"/>
    </xf>
    <xf numFmtId="164" fontId="6" fillId="3" borderId="25" xfId="0" applyNumberFormat="1" applyFont="1" applyFill="1" applyBorder="1" applyAlignment="1">
      <alignment horizontal="right" vertical="top" inden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right" vertical="top" indent="1"/>
    </xf>
    <xf numFmtId="164" fontId="5" fillId="4" borderId="11" xfId="0" applyNumberFormat="1" applyFont="1" applyFill="1" applyBorder="1" applyAlignment="1">
      <alignment horizontal="right" vertical="top" indent="1"/>
    </xf>
    <xf numFmtId="3" fontId="5" fillId="4" borderId="2" xfId="1" applyNumberFormat="1" applyFont="1" applyFill="1" applyBorder="1" applyAlignment="1">
      <alignment horizontal="right" vertical="top" indent="1"/>
    </xf>
    <xf numFmtId="164" fontId="5" fillId="4" borderId="12" xfId="0" applyNumberFormat="1" applyFont="1" applyFill="1" applyBorder="1" applyAlignment="1">
      <alignment horizontal="right" vertical="top" indent="1"/>
    </xf>
    <xf numFmtId="3" fontId="5" fillId="4" borderId="3" xfId="1" applyNumberFormat="1" applyFont="1" applyFill="1" applyBorder="1" applyAlignment="1">
      <alignment horizontal="right" vertical="top" indent="1"/>
    </xf>
    <xf numFmtId="164" fontId="5" fillId="4" borderId="13" xfId="0" applyNumberFormat="1" applyFont="1" applyFill="1" applyBorder="1" applyAlignment="1">
      <alignment horizontal="right" vertical="top" indent="1"/>
    </xf>
    <xf numFmtId="3" fontId="6" fillId="4" borderId="24" xfId="1" applyNumberFormat="1" applyFont="1" applyFill="1" applyBorder="1" applyAlignment="1">
      <alignment horizontal="right" vertical="top" indent="1"/>
    </xf>
    <xf numFmtId="164" fontId="6" fillId="4" borderId="25" xfId="0" applyNumberFormat="1" applyFont="1" applyFill="1" applyBorder="1" applyAlignment="1">
      <alignment horizontal="right" vertical="top" indent="1"/>
    </xf>
    <xf numFmtId="0" fontId="7" fillId="5" borderId="4" xfId="1" applyFont="1" applyFill="1" applyBorder="1" applyAlignment="1">
      <alignment horizontal="center" wrapText="1"/>
    </xf>
    <xf numFmtId="3" fontId="5" fillId="5" borderId="1" xfId="1" applyNumberFormat="1" applyFont="1" applyFill="1" applyBorder="1" applyAlignment="1">
      <alignment horizontal="right" vertical="top" indent="1"/>
    </xf>
    <xf numFmtId="164" fontId="5" fillId="5" borderId="11" xfId="0" applyNumberFormat="1" applyFont="1" applyFill="1" applyBorder="1" applyAlignment="1">
      <alignment horizontal="right" vertical="top" indent="1"/>
    </xf>
    <xf numFmtId="3" fontId="5" fillId="5" borderId="2" xfId="1" applyNumberFormat="1" applyFont="1" applyFill="1" applyBorder="1" applyAlignment="1">
      <alignment horizontal="right" vertical="top" indent="1"/>
    </xf>
    <xf numFmtId="164" fontId="5" fillId="5" borderId="12" xfId="0" applyNumberFormat="1" applyFont="1" applyFill="1" applyBorder="1" applyAlignment="1">
      <alignment horizontal="right" vertical="top" indent="1"/>
    </xf>
    <xf numFmtId="3" fontId="5" fillId="5" borderId="3" xfId="1" applyNumberFormat="1" applyFont="1" applyFill="1" applyBorder="1" applyAlignment="1">
      <alignment horizontal="right" vertical="top" indent="1"/>
    </xf>
    <xf numFmtId="164" fontId="5" fillId="5" borderId="13" xfId="0" applyNumberFormat="1" applyFont="1" applyFill="1" applyBorder="1" applyAlignment="1">
      <alignment horizontal="right" vertical="top" indent="1"/>
    </xf>
    <xf numFmtId="3" fontId="6" fillId="5" borderId="24" xfId="1" applyNumberFormat="1" applyFont="1" applyFill="1" applyBorder="1" applyAlignment="1">
      <alignment horizontal="right" vertical="top" indent="1"/>
    </xf>
    <xf numFmtId="164" fontId="6" fillId="5" borderId="25" xfId="0" applyNumberFormat="1" applyFont="1" applyFill="1" applyBorder="1" applyAlignment="1">
      <alignment horizontal="right" vertical="top" indent="1"/>
    </xf>
    <xf numFmtId="0" fontId="9" fillId="0" borderId="28" xfId="1" applyFont="1" applyBorder="1" applyAlignment="1">
      <alignment horizontal="center" wrapText="1"/>
    </xf>
    <xf numFmtId="0" fontId="10" fillId="0" borderId="29" xfId="2" applyFont="1" applyBorder="1" applyAlignment="1">
      <alignment vertical="top" wrapText="1"/>
    </xf>
    <xf numFmtId="0" fontId="10" fillId="0" borderId="30" xfId="2" applyFont="1" applyBorder="1" applyAlignment="1">
      <alignment vertical="top" wrapText="1"/>
    </xf>
    <xf numFmtId="0" fontId="10" fillId="0" borderId="31" xfId="2" applyFont="1" applyBorder="1" applyAlignment="1">
      <alignment vertical="top" wrapText="1"/>
    </xf>
    <xf numFmtId="164" fontId="11" fillId="2" borderId="11" xfId="1" applyNumberFormat="1" applyFont="1" applyFill="1" applyBorder="1" applyAlignment="1">
      <alignment horizontal="right" vertical="top" indent="1"/>
    </xf>
    <xf numFmtId="164" fontId="11" fillId="2" borderId="12" xfId="1" applyNumberFormat="1" applyFont="1" applyFill="1" applyBorder="1" applyAlignment="1">
      <alignment horizontal="right" vertical="top" indent="1"/>
    </xf>
    <xf numFmtId="164" fontId="11" fillId="2" borderId="13" xfId="1" applyNumberFormat="1" applyFont="1" applyFill="1" applyBorder="1" applyAlignment="1">
      <alignment horizontal="right" vertical="top" indent="1"/>
    </xf>
    <xf numFmtId="3" fontId="12" fillId="2" borderId="32" xfId="1" applyNumberFormat="1" applyFont="1" applyFill="1" applyBorder="1" applyAlignment="1">
      <alignment horizontal="right" vertical="top" indent="1"/>
    </xf>
    <xf numFmtId="164" fontId="12" fillId="2" borderId="33" xfId="1" applyNumberFormat="1" applyFont="1" applyFill="1" applyBorder="1" applyAlignment="1">
      <alignment horizontal="right" vertical="top" indent="1"/>
    </xf>
    <xf numFmtId="164" fontId="5" fillId="3" borderId="11" xfId="1" applyNumberFormat="1" applyFont="1" applyFill="1" applyBorder="1" applyAlignment="1">
      <alignment horizontal="right" vertical="top" indent="1"/>
    </xf>
    <xf numFmtId="164" fontId="5" fillId="3" borderId="12" xfId="1" applyNumberFormat="1" applyFont="1" applyFill="1" applyBorder="1" applyAlignment="1">
      <alignment horizontal="right" vertical="top" indent="1"/>
    </xf>
    <xf numFmtId="164" fontId="5" fillId="3" borderId="13" xfId="1" applyNumberFormat="1" applyFont="1" applyFill="1" applyBorder="1" applyAlignment="1">
      <alignment horizontal="right" vertical="top" indent="1"/>
    </xf>
    <xf numFmtId="3" fontId="6" fillId="3" borderId="32" xfId="1" applyNumberFormat="1" applyFont="1" applyFill="1" applyBorder="1" applyAlignment="1">
      <alignment horizontal="right" vertical="top" indent="1"/>
    </xf>
    <xf numFmtId="164" fontId="6" fillId="3" borderId="33" xfId="1" applyNumberFormat="1" applyFont="1" applyFill="1" applyBorder="1" applyAlignment="1">
      <alignment horizontal="right" vertical="top" indent="1"/>
    </xf>
    <xf numFmtId="164" fontId="5" fillId="4" borderId="11" xfId="1" applyNumberFormat="1" applyFont="1" applyFill="1" applyBorder="1" applyAlignment="1">
      <alignment horizontal="right" vertical="top" indent="1"/>
    </xf>
    <xf numFmtId="164" fontId="5" fillId="4" borderId="12" xfId="1" applyNumberFormat="1" applyFont="1" applyFill="1" applyBorder="1" applyAlignment="1">
      <alignment horizontal="right" vertical="top" indent="1"/>
    </xf>
    <xf numFmtId="164" fontId="5" fillId="4" borderId="13" xfId="1" applyNumberFormat="1" applyFont="1" applyFill="1" applyBorder="1" applyAlignment="1">
      <alignment horizontal="right" vertical="top" indent="1"/>
    </xf>
    <xf numFmtId="3" fontId="6" fillId="4" borderId="32" xfId="1" applyNumberFormat="1" applyFont="1" applyFill="1" applyBorder="1" applyAlignment="1">
      <alignment horizontal="right" vertical="top" indent="1"/>
    </xf>
    <xf numFmtId="164" fontId="6" fillId="4" borderId="33" xfId="1" applyNumberFormat="1" applyFont="1" applyFill="1" applyBorder="1" applyAlignment="1">
      <alignment horizontal="right" vertical="top" indent="1"/>
    </xf>
    <xf numFmtId="164" fontId="5" fillId="5" borderId="11" xfId="1" applyNumberFormat="1" applyFont="1" applyFill="1" applyBorder="1" applyAlignment="1">
      <alignment horizontal="right" vertical="top" indent="1"/>
    </xf>
    <xf numFmtId="164" fontId="5" fillId="5" borderId="12" xfId="1" applyNumberFormat="1" applyFont="1" applyFill="1" applyBorder="1" applyAlignment="1">
      <alignment horizontal="right" vertical="top" indent="1"/>
    </xf>
    <xf numFmtId="164" fontId="5" fillId="5" borderId="13" xfId="1" applyNumberFormat="1" applyFont="1" applyFill="1" applyBorder="1" applyAlignment="1">
      <alignment horizontal="right" vertical="top" indent="1"/>
    </xf>
    <xf numFmtId="3" fontId="6" fillId="5" borderId="32" xfId="1" applyNumberFormat="1" applyFont="1" applyFill="1" applyBorder="1" applyAlignment="1">
      <alignment horizontal="right" vertical="top" indent="1"/>
    </xf>
    <xf numFmtId="164" fontId="6" fillId="5" borderId="33" xfId="1" applyNumberFormat="1" applyFont="1" applyFill="1" applyBorder="1" applyAlignment="1">
      <alignment horizontal="right" vertical="top" indent="1"/>
    </xf>
    <xf numFmtId="0" fontId="7" fillId="5" borderId="34" xfId="1" applyFont="1" applyFill="1" applyBorder="1" applyAlignment="1">
      <alignment horizontal="center" wrapText="1"/>
    </xf>
    <xf numFmtId="164" fontId="5" fillId="5" borderId="35" xfId="1" applyNumberFormat="1" applyFont="1" applyFill="1" applyBorder="1" applyAlignment="1">
      <alignment horizontal="right" vertical="top" indent="1"/>
    </xf>
    <xf numFmtId="164" fontId="5" fillId="5" borderId="36" xfId="1" applyNumberFormat="1" applyFont="1" applyFill="1" applyBorder="1" applyAlignment="1">
      <alignment horizontal="right" vertical="top" indent="1"/>
    </xf>
    <xf numFmtId="164" fontId="5" fillId="5" borderId="37" xfId="1" applyNumberFormat="1" applyFont="1" applyFill="1" applyBorder="1" applyAlignment="1">
      <alignment horizontal="right" vertical="top" indent="1"/>
    </xf>
    <xf numFmtId="164" fontId="6" fillId="5" borderId="15" xfId="1" applyNumberFormat="1" applyFont="1" applyFill="1" applyBorder="1" applyAlignment="1">
      <alignment horizontal="right" vertical="top" indent="1"/>
    </xf>
    <xf numFmtId="0" fontId="7" fillId="5" borderId="38" xfId="1" applyFont="1" applyFill="1" applyBorder="1" applyAlignment="1">
      <alignment horizontal="center" wrapText="1"/>
    </xf>
    <xf numFmtId="3" fontId="5" fillId="5" borderId="39" xfId="1" applyNumberFormat="1" applyFont="1" applyFill="1" applyBorder="1" applyAlignment="1">
      <alignment horizontal="right" vertical="top" indent="1"/>
    </xf>
    <xf numFmtId="3" fontId="5" fillId="5" borderId="40" xfId="1" applyNumberFormat="1" applyFont="1" applyFill="1" applyBorder="1" applyAlignment="1">
      <alignment horizontal="right" vertical="top" indent="1"/>
    </xf>
    <xf numFmtId="3" fontId="5" fillId="5" borderId="41" xfId="1" applyNumberFormat="1" applyFont="1" applyFill="1" applyBorder="1" applyAlignment="1">
      <alignment horizontal="right" vertical="top" indent="1"/>
    </xf>
    <xf numFmtId="0" fontId="25" fillId="0" borderId="14" xfId="1" applyFont="1" applyBorder="1" applyAlignment="1">
      <alignment vertical="top" wrapText="1"/>
    </xf>
    <xf numFmtId="0" fontId="25" fillId="0" borderId="42" xfId="1" applyFont="1" applyBorder="1" applyAlignment="1">
      <alignment vertical="top" wrapText="1"/>
    </xf>
    <xf numFmtId="3" fontId="6" fillId="5" borderId="43" xfId="1" applyNumberFormat="1" applyFont="1" applyFill="1" applyBorder="1" applyAlignment="1">
      <alignment horizontal="right" vertical="top" indent="1"/>
    </xf>
    <xf numFmtId="0" fontId="27" fillId="6" borderId="4" xfId="1" applyFont="1" applyFill="1" applyBorder="1" applyAlignment="1">
      <alignment horizontal="center" vertical="top" wrapText="1"/>
    </xf>
    <xf numFmtId="0" fontId="28" fillId="6" borderId="10" xfId="0" applyFont="1" applyFill="1" applyBorder="1" applyAlignment="1">
      <alignment horizontal="center" vertical="top" wrapText="1"/>
    </xf>
    <xf numFmtId="3" fontId="24" fillId="6" borderId="1" xfId="1" applyNumberFormat="1" applyFont="1" applyFill="1" applyBorder="1" applyAlignment="1">
      <alignment horizontal="right" vertical="top" indent="1"/>
    </xf>
    <xf numFmtId="3" fontId="20" fillId="6" borderId="11" xfId="0" applyNumberFormat="1" applyFont="1" applyFill="1" applyBorder="1" applyAlignment="1">
      <alignment horizontal="right" vertical="top" indent="1"/>
    </xf>
    <xf numFmtId="3" fontId="24" fillId="6" borderId="2" xfId="1" applyNumberFormat="1" applyFont="1" applyFill="1" applyBorder="1" applyAlignment="1">
      <alignment horizontal="right" vertical="top" indent="1"/>
    </xf>
    <xf numFmtId="3" fontId="20" fillId="6" borderId="12" xfId="0" applyNumberFormat="1" applyFont="1" applyFill="1" applyBorder="1" applyAlignment="1">
      <alignment horizontal="right" vertical="top" indent="1"/>
    </xf>
    <xf numFmtId="3" fontId="24" fillId="6" borderId="3" xfId="1" applyNumberFormat="1" applyFont="1" applyFill="1" applyBorder="1" applyAlignment="1">
      <alignment horizontal="right" vertical="top" indent="1"/>
    </xf>
    <xf numFmtId="3" fontId="20" fillId="6" borderId="13" xfId="0" applyNumberFormat="1" applyFont="1" applyFill="1" applyBorder="1" applyAlignment="1">
      <alignment horizontal="right" vertical="top" indent="1"/>
    </xf>
    <xf numFmtId="3" fontId="24" fillId="6" borderId="24" xfId="1" applyNumberFormat="1" applyFont="1" applyFill="1" applyBorder="1" applyAlignment="1">
      <alignment horizontal="right" vertical="top" indent="1"/>
    </xf>
    <xf numFmtId="3" fontId="20" fillId="6" borderId="25" xfId="0" applyNumberFormat="1" applyFont="1" applyFill="1" applyBorder="1" applyAlignment="1">
      <alignment horizontal="right" vertical="top" indent="1"/>
    </xf>
    <xf numFmtId="0" fontId="26" fillId="6" borderId="4" xfId="1" applyFont="1" applyFill="1" applyBorder="1" applyAlignment="1">
      <alignment horizontal="center" vertical="top" wrapText="1"/>
    </xf>
    <xf numFmtId="0" fontId="26" fillId="6" borderId="10" xfId="1" applyFont="1" applyFill="1" applyBorder="1" applyAlignment="1">
      <alignment horizontal="center" vertical="top" wrapText="1"/>
    </xf>
    <xf numFmtId="3" fontId="6" fillId="6" borderId="1" xfId="1" applyNumberFormat="1" applyFont="1" applyFill="1" applyBorder="1" applyAlignment="1">
      <alignment horizontal="right" vertical="top" indent="1"/>
    </xf>
    <xf numFmtId="164" fontId="6" fillId="6" borderId="11" xfId="3" applyNumberFormat="1" applyFont="1" applyFill="1" applyBorder="1" applyAlignment="1">
      <alignment horizontal="right" vertical="top" indent="1"/>
    </xf>
    <xf numFmtId="3" fontId="6" fillId="6" borderId="2" xfId="1" applyNumberFormat="1" applyFont="1" applyFill="1" applyBorder="1" applyAlignment="1">
      <alignment horizontal="right" vertical="top" indent="1"/>
    </xf>
    <xf numFmtId="164" fontId="6" fillId="6" borderId="12" xfId="3" applyNumberFormat="1" applyFont="1" applyFill="1" applyBorder="1" applyAlignment="1">
      <alignment horizontal="right" vertical="top" indent="1"/>
    </xf>
    <xf numFmtId="3" fontId="6" fillId="6" borderId="3" xfId="1" applyNumberFormat="1" applyFont="1" applyFill="1" applyBorder="1" applyAlignment="1">
      <alignment horizontal="right" vertical="top" indent="1"/>
    </xf>
    <xf numFmtId="164" fontId="6" fillId="6" borderId="13" xfId="3" applyNumberFormat="1" applyFont="1" applyFill="1" applyBorder="1" applyAlignment="1">
      <alignment horizontal="right" vertical="top" indent="1"/>
    </xf>
    <xf numFmtId="3" fontId="6" fillId="6" borderId="24" xfId="1" applyNumberFormat="1" applyFont="1" applyFill="1" applyBorder="1" applyAlignment="1">
      <alignment horizontal="right" vertical="top" indent="1"/>
    </xf>
    <xf numFmtId="164" fontId="6" fillId="6" borderId="25" xfId="3" applyNumberFormat="1" applyFont="1" applyFill="1" applyBorder="1" applyAlignment="1">
      <alignment horizontal="right" vertical="top" indent="1"/>
    </xf>
    <xf numFmtId="0" fontId="27" fillId="6" borderId="5" xfId="1" applyFont="1" applyFill="1" applyBorder="1" applyAlignment="1">
      <alignment horizontal="center" vertical="top" wrapText="1"/>
    </xf>
    <xf numFmtId="0" fontId="28" fillId="6" borderId="28" xfId="0" applyFont="1" applyFill="1" applyBorder="1" applyAlignment="1">
      <alignment horizontal="center" vertical="top" wrapText="1"/>
    </xf>
    <xf numFmtId="3" fontId="24" fillId="6" borderId="6" xfId="1" applyNumberFormat="1" applyFont="1" applyFill="1" applyBorder="1" applyAlignment="1">
      <alignment horizontal="right" vertical="top" indent="1"/>
    </xf>
    <xf numFmtId="3" fontId="20" fillId="6" borderId="29" xfId="1" applyNumberFormat="1" applyFont="1" applyFill="1" applyBorder="1" applyAlignment="1">
      <alignment horizontal="right" vertical="top" indent="1"/>
    </xf>
    <xf numFmtId="3" fontId="24" fillId="6" borderId="7" xfId="1" applyNumberFormat="1" applyFont="1" applyFill="1" applyBorder="1" applyAlignment="1">
      <alignment horizontal="right" vertical="top" indent="1"/>
    </xf>
    <xf numFmtId="3" fontId="20" fillId="6" borderId="30" xfId="1" applyNumberFormat="1" applyFont="1" applyFill="1" applyBorder="1" applyAlignment="1">
      <alignment horizontal="right" vertical="top" indent="1"/>
    </xf>
    <xf numFmtId="3" fontId="24" fillId="6" borderId="9" xfId="1" applyNumberFormat="1" applyFont="1" applyFill="1" applyBorder="1" applyAlignment="1">
      <alignment horizontal="right" vertical="top" indent="1"/>
    </xf>
    <xf numFmtId="3" fontId="20" fillId="6" borderId="31" xfId="1" applyNumberFormat="1" applyFont="1" applyFill="1" applyBorder="1" applyAlignment="1">
      <alignment horizontal="right" vertical="top" indent="1"/>
    </xf>
    <xf numFmtId="3" fontId="19" fillId="6" borderId="19" xfId="1" applyNumberFormat="1" applyFont="1" applyFill="1" applyBorder="1" applyAlignment="1">
      <alignment horizontal="right" indent="1"/>
    </xf>
    <xf numFmtId="3" fontId="20" fillId="6" borderId="19" xfId="1" applyNumberFormat="1" applyFont="1" applyFill="1" applyBorder="1" applyAlignment="1">
      <alignment horizontal="right"/>
    </xf>
    <xf numFmtId="164" fontId="6" fillId="6" borderId="11" xfId="1" applyNumberFormat="1" applyFont="1" applyFill="1" applyBorder="1" applyAlignment="1">
      <alignment horizontal="right" vertical="top" indent="1"/>
    </xf>
    <xf numFmtId="164" fontId="6" fillId="6" borderId="12" xfId="1" applyNumberFormat="1" applyFont="1" applyFill="1" applyBorder="1" applyAlignment="1">
      <alignment horizontal="right" vertical="top" indent="1"/>
    </xf>
    <xf numFmtId="164" fontId="6" fillId="6" borderId="13" xfId="1" applyNumberFormat="1" applyFont="1" applyFill="1" applyBorder="1" applyAlignment="1">
      <alignment horizontal="right" vertical="top" indent="1"/>
    </xf>
    <xf numFmtId="3" fontId="6" fillId="6" borderId="32" xfId="1" applyNumberFormat="1" applyFont="1" applyFill="1" applyBorder="1" applyAlignment="1">
      <alignment horizontal="right" vertical="top" indent="1"/>
    </xf>
    <xf numFmtId="164" fontId="6" fillId="6" borderId="33" xfId="1" applyNumberFormat="1" applyFont="1" applyFill="1" applyBorder="1" applyAlignment="1">
      <alignment horizontal="right" vertical="top" indent="1"/>
    </xf>
    <xf numFmtId="0" fontId="8" fillId="0" borderId="0" xfId="1" applyFont="1" applyBorder="1" applyAlignment="1">
      <alignment horizontal="center" wrapText="1"/>
    </xf>
    <xf numFmtId="0" fontId="13" fillId="0" borderId="0" xfId="1" applyFont="1" applyBorder="1" applyAlignment="1">
      <alignment horizontal="center" wrapText="1"/>
    </xf>
    <xf numFmtId="0" fontId="1" fillId="0" borderId="0" xfId="1" applyBorder="1"/>
    <xf numFmtId="164" fontId="11" fillId="0" borderId="0" xfId="3" applyNumberFormat="1" applyFont="1" applyBorder="1" applyAlignment="1">
      <alignment horizontal="right" indent="1"/>
    </xf>
    <xf numFmtId="164" fontId="12" fillId="0" borderId="0" xfId="3" applyNumberFormat="1" applyFont="1" applyBorder="1" applyAlignment="1">
      <alignment horizontal="right" indent="1"/>
    </xf>
    <xf numFmtId="0" fontId="4" fillId="0" borderId="0" xfId="1" applyFont="1" applyBorder="1"/>
    <xf numFmtId="3" fontId="1" fillId="0" borderId="0" xfId="1" applyNumberFormat="1" applyFont="1"/>
    <xf numFmtId="3" fontId="29" fillId="6" borderId="7" xfId="1" applyNumberFormat="1" applyFont="1" applyFill="1" applyBorder="1" applyAlignment="1">
      <alignment horizontal="right" vertical="top" indent="1"/>
    </xf>
    <xf numFmtId="3" fontId="30" fillId="3" borderId="2" xfId="1" applyNumberFormat="1" applyFont="1" applyFill="1" applyBorder="1" applyAlignment="1">
      <alignment horizontal="right" vertical="top" indent="1"/>
    </xf>
    <xf numFmtId="3" fontId="30" fillId="2" borderId="2" xfId="1" applyNumberFormat="1" applyFont="1" applyFill="1" applyBorder="1" applyAlignment="1">
      <alignment horizontal="right" vertical="top" indent="1"/>
    </xf>
    <xf numFmtId="0" fontId="31" fillId="0" borderId="0" xfId="1" applyFont="1"/>
    <xf numFmtId="0" fontId="32" fillId="0" borderId="0" xfId="1" applyFont="1" applyAlignment="1">
      <alignment vertical="center"/>
    </xf>
  </cellXfs>
  <cellStyles count="4">
    <cellStyle name="Normal" xfId="0" builtinId="0"/>
    <cellStyle name="Normal 2" xfId="1" xr:uid="{00000000-0005-0000-0000-000001000000}"/>
    <cellStyle name="Normal_ByPlace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Y18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/>
    </sheetView>
  </sheetViews>
  <sheetFormatPr defaultColWidth="9.15234375" defaultRowHeight="15" x14ac:dyDescent="0.35"/>
  <cols>
    <col min="1" max="1" width="10.3828125" style="3" customWidth="1"/>
    <col min="2" max="2" width="13" style="8" bestFit="1" customWidth="1"/>
    <col min="3" max="3" width="13.3828125" style="3" bestFit="1" customWidth="1"/>
    <col min="4" max="4" width="11.15234375" style="8" customWidth="1"/>
    <col min="5" max="5" width="12.69140625" style="18" customWidth="1"/>
    <col min="6" max="6" width="10" style="8" customWidth="1"/>
    <col min="7" max="7" width="10.69140625" style="18" customWidth="1"/>
    <col min="8" max="8" width="10" style="8" customWidth="1"/>
    <col min="9" max="9" width="10.69140625" style="18" customWidth="1"/>
    <col min="10" max="10" width="9.69140625" style="8" customWidth="1"/>
    <col min="11" max="11" width="12.15234375" style="18" customWidth="1"/>
    <col min="12" max="12" width="10" style="8" customWidth="1"/>
    <col min="13" max="13" width="10.69140625" style="18" customWidth="1"/>
    <col min="14" max="14" width="14.53515625" style="8" customWidth="1"/>
    <col min="15" max="15" width="14.3828125" style="18" customWidth="1"/>
    <col min="16" max="16" width="10.69140625" style="8" customWidth="1"/>
    <col min="17" max="17" width="9.84375" style="18" customWidth="1"/>
    <col min="18" max="18" width="9" style="8" customWidth="1"/>
    <col min="19" max="19" width="8.69140625" style="18" customWidth="1"/>
    <col min="20" max="20" width="9.3828125" style="8" customWidth="1"/>
    <col min="21" max="21" width="10.15234375" style="18" customWidth="1"/>
    <col min="22" max="22" width="13.3828125" style="198" customWidth="1"/>
    <col min="23" max="23" width="13.84375" style="198" customWidth="1"/>
    <col min="24" max="24" width="16.3046875" style="198" customWidth="1"/>
    <col min="25" max="25" width="9.15234375" style="198"/>
    <col min="26" max="16384" width="9.15234375" style="1"/>
  </cols>
  <sheetData>
    <row r="1" spans="1:24" ht="20.149999999999999" customHeight="1" thickBot="1" x14ac:dyDescent="0.4">
      <c r="A1" s="207" t="s">
        <v>155</v>
      </c>
    </row>
    <row r="2" spans="1:24" ht="181.5" customHeight="1" thickBot="1" x14ac:dyDescent="0.4">
      <c r="A2" s="60" t="s">
        <v>0</v>
      </c>
      <c r="B2" s="161" t="s">
        <v>128</v>
      </c>
      <c r="C2" s="162" t="s">
        <v>129</v>
      </c>
      <c r="D2" s="19" t="s">
        <v>107</v>
      </c>
      <c r="E2" s="20" t="s">
        <v>108</v>
      </c>
      <c r="F2" s="29" t="s">
        <v>111</v>
      </c>
      <c r="G2" s="30" t="s">
        <v>112</v>
      </c>
      <c r="H2" s="29" t="s">
        <v>113</v>
      </c>
      <c r="I2" s="30" t="s">
        <v>114</v>
      </c>
      <c r="J2" s="29" t="s">
        <v>115</v>
      </c>
      <c r="K2" s="30" t="s">
        <v>116</v>
      </c>
      <c r="L2" s="29" t="s">
        <v>109</v>
      </c>
      <c r="M2" s="30" t="s">
        <v>110</v>
      </c>
      <c r="N2" s="41" t="s">
        <v>117</v>
      </c>
      <c r="O2" s="42" t="s">
        <v>118</v>
      </c>
      <c r="P2" s="49" t="s">
        <v>119</v>
      </c>
      <c r="Q2" s="50" t="s">
        <v>120</v>
      </c>
      <c r="R2" s="37" t="s">
        <v>121</v>
      </c>
      <c r="S2" s="50" t="s">
        <v>122</v>
      </c>
      <c r="T2" s="37" t="s">
        <v>123</v>
      </c>
      <c r="U2" s="50" t="s">
        <v>124</v>
      </c>
      <c r="V2" s="197"/>
      <c r="W2" s="196"/>
      <c r="X2" s="196"/>
    </row>
    <row r="3" spans="1:24" ht="16" customHeight="1" x14ac:dyDescent="0.4">
      <c r="A3" s="61" t="s">
        <v>1</v>
      </c>
      <c r="B3" s="163">
        <v>941</v>
      </c>
      <c r="C3" s="164">
        <v>1207</v>
      </c>
      <c r="D3" s="21">
        <v>503</v>
      </c>
      <c r="E3" s="64">
        <v>498</v>
      </c>
      <c r="F3" s="31">
        <v>428</v>
      </c>
      <c r="G3" s="69">
        <v>379</v>
      </c>
      <c r="H3" s="31">
        <v>10</v>
      </c>
      <c r="I3" s="69">
        <v>0</v>
      </c>
      <c r="J3" s="31">
        <v>51</v>
      </c>
      <c r="K3" s="69">
        <v>80</v>
      </c>
      <c r="L3" s="31">
        <v>14</v>
      </c>
      <c r="M3" s="69">
        <v>39</v>
      </c>
      <c r="N3" s="43">
        <v>438</v>
      </c>
      <c r="O3" s="74">
        <v>709</v>
      </c>
      <c r="P3" s="51">
        <v>204</v>
      </c>
      <c r="Q3" s="79">
        <v>401</v>
      </c>
      <c r="R3" s="38">
        <v>0</v>
      </c>
      <c r="S3" s="79">
        <v>0</v>
      </c>
      <c r="T3" s="38">
        <v>234</v>
      </c>
      <c r="U3" s="79">
        <v>308</v>
      </c>
      <c r="V3" s="14"/>
      <c r="W3" s="15"/>
      <c r="X3" s="199"/>
    </row>
    <row r="4" spans="1:24" ht="16" customHeight="1" x14ac:dyDescent="0.4">
      <c r="A4" s="62" t="s">
        <v>2</v>
      </c>
      <c r="B4" s="165">
        <v>6271</v>
      </c>
      <c r="C4" s="166">
        <v>5103</v>
      </c>
      <c r="D4" s="23">
        <v>3187</v>
      </c>
      <c r="E4" s="65">
        <v>2573</v>
      </c>
      <c r="F4" s="33">
        <v>2780</v>
      </c>
      <c r="G4" s="70">
        <v>2265</v>
      </c>
      <c r="H4" s="33">
        <v>52</v>
      </c>
      <c r="I4" s="70">
        <v>30</v>
      </c>
      <c r="J4" s="33">
        <v>355</v>
      </c>
      <c r="K4" s="70">
        <v>259</v>
      </c>
      <c r="L4" s="33">
        <v>0</v>
      </c>
      <c r="M4" s="70">
        <v>19</v>
      </c>
      <c r="N4" s="45">
        <v>3084</v>
      </c>
      <c r="O4" s="75">
        <v>2530</v>
      </c>
      <c r="P4" s="53">
        <v>118</v>
      </c>
      <c r="Q4" s="80">
        <v>153</v>
      </c>
      <c r="R4" s="39">
        <v>2694</v>
      </c>
      <c r="S4" s="80">
        <v>2093</v>
      </c>
      <c r="T4" s="39">
        <v>272</v>
      </c>
      <c r="U4" s="80">
        <v>284</v>
      </c>
      <c r="V4" s="14"/>
      <c r="W4" s="15"/>
      <c r="X4" s="199"/>
    </row>
    <row r="5" spans="1:24" ht="16" customHeight="1" x14ac:dyDescent="0.4">
      <c r="A5" s="62" t="s">
        <v>3</v>
      </c>
      <c r="B5" s="165">
        <v>8834</v>
      </c>
      <c r="C5" s="166">
        <v>12010</v>
      </c>
      <c r="D5" s="23">
        <v>684</v>
      </c>
      <c r="E5" s="65">
        <v>525</v>
      </c>
      <c r="F5" s="33">
        <v>543</v>
      </c>
      <c r="G5" s="70">
        <v>369</v>
      </c>
      <c r="H5" s="33">
        <v>18</v>
      </c>
      <c r="I5" s="70">
        <v>34</v>
      </c>
      <c r="J5" s="33">
        <v>114</v>
      </c>
      <c r="K5" s="70">
        <v>122</v>
      </c>
      <c r="L5" s="33">
        <v>9</v>
      </c>
      <c r="M5" s="70">
        <v>0</v>
      </c>
      <c r="N5" s="45">
        <v>8150</v>
      </c>
      <c r="O5" s="75">
        <v>11485</v>
      </c>
      <c r="P5" s="53">
        <v>7104</v>
      </c>
      <c r="Q5" s="80">
        <v>9747</v>
      </c>
      <c r="R5" s="39">
        <v>0</v>
      </c>
      <c r="S5" s="80">
        <v>0</v>
      </c>
      <c r="T5" s="39">
        <v>1046</v>
      </c>
      <c r="U5" s="80">
        <v>1738</v>
      </c>
      <c r="V5" s="14"/>
      <c r="W5" s="15"/>
      <c r="X5" s="199"/>
    </row>
    <row r="6" spans="1:24" ht="16" customHeight="1" x14ac:dyDescent="0.4">
      <c r="A6" s="62" t="s">
        <v>4</v>
      </c>
      <c r="B6" s="165">
        <v>917</v>
      </c>
      <c r="C6" s="166">
        <v>845</v>
      </c>
      <c r="D6" s="23">
        <v>774</v>
      </c>
      <c r="E6" s="65">
        <v>675</v>
      </c>
      <c r="F6" s="33">
        <v>393</v>
      </c>
      <c r="G6" s="70">
        <v>408</v>
      </c>
      <c r="H6" s="33">
        <v>16</v>
      </c>
      <c r="I6" s="70">
        <v>0</v>
      </c>
      <c r="J6" s="33">
        <v>363</v>
      </c>
      <c r="K6" s="70">
        <v>267</v>
      </c>
      <c r="L6" s="33">
        <v>2</v>
      </c>
      <c r="M6" s="70">
        <v>0</v>
      </c>
      <c r="N6" s="45">
        <v>143</v>
      </c>
      <c r="O6" s="75">
        <v>170</v>
      </c>
      <c r="P6" s="53">
        <v>0</v>
      </c>
      <c r="Q6" s="80">
        <v>0</v>
      </c>
      <c r="R6" s="39">
        <v>0</v>
      </c>
      <c r="S6" s="80">
        <v>0</v>
      </c>
      <c r="T6" s="39">
        <v>143</v>
      </c>
      <c r="U6" s="80">
        <v>170</v>
      </c>
      <c r="V6" s="14"/>
      <c r="W6" s="15"/>
      <c r="X6" s="199"/>
    </row>
    <row r="7" spans="1:24" ht="16" customHeight="1" x14ac:dyDescent="0.4">
      <c r="A7" s="62" t="s">
        <v>5</v>
      </c>
      <c r="B7" s="165">
        <v>3751</v>
      </c>
      <c r="C7" s="166">
        <v>2673</v>
      </c>
      <c r="D7" s="23">
        <v>3458</v>
      </c>
      <c r="E7" s="65">
        <v>2556</v>
      </c>
      <c r="F7" s="33">
        <v>3341</v>
      </c>
      <c r="G7" s="70">
        <v>2474</v>
      </c>
      <c r="H7" s="33">
        <v>17</v>
      </c>
      <c r="I7" s="70">
        <v>8</v>
      </c>
      <c r="J7" s="33">
        <v>100</v>
      </c>
      <c r="K7" s="70">
        <v>73</v>
      </c>
      <c r="L7" s="33">
        <v>0</v>
      </c>
      <c r="M7" s="70">
        <v>1</v>
      </c>
      <c r="N7" s="45">
        <v>293</v>
      </c>
      <c r="O7" s="75">
        <v>117</v>
      </c>
      <c r="P7" s="53">
        <v>237</v>
      </c>
      <c r="Q7" s="80">
        <v>26</v>
      </c>
      <c r="R7" s="39">
        <v>0</v>
      </c>
      <c r="S7" s="80">
        <v>0</v>
      </c>
      <c r="T7" s="39">
        <v>56</v>
      </c>
      <c r="U7" s="80">
        <v>91</v>
      </c>
      <c r="V7" s="14"/>
      <c r="W7" s="15"/>
      <c r="X7" s="199"/>
    </row>
    <row r="8" spans="1:24" ht="16" customHeight="1" x14ac:dyDescent="0.4">
      <c r="A8" s="62" t="s">
        <v>6</v>
      </c>
      <c r="B8" s="165">
        <v>35</v>
      </c>
      <c r="C8" s="166">
        <v>32</v>
      </c>
      <c r="D8" s="23">
        <v>33</v>
      </c>
      <c r="E8" s="65">
        <v>18</v>
      </c>
      <c r="F8" s="33">
        <v>33</v>
      </c>
      <c r="G8" s="70">
        <v>18</v>
      </c>
      <c r="H8" s="33">
        <v>0</v>
      </c>
      <c r="I8" s="70">
        <v>0</v>
      </c>
      <c r="J8" s="33">
        <v>0</v>
      </c>
      <c r="K8" s="70">
        <v>0</v>
      </c>
      <c r="L8" s="33">
        <v>0</v>
      </c>
      <c r="M8" s="70">
        <v>0</v>
      </c>
      <c r="N8" s="45">
        <v>2</v>
      </c>
      <c r="O8" s="75">
        <v>14</v>
      </c>
      <c r="P8" s="53">
        <v>0</v>
      </c>
      <c r="Q8" s="80">
        <v>0</v>
      </c>
      <c r="R8" s="39">
        <v>0</v>
      </c>
      <c r="S8" s="80">
        <v>0</v>
      </c>
      <c r="T8" s="39">
        <v>2</v>
      </c>
      <c r="U8" s="80">
        <v>14</v>
      </c>
      <c r="V8" s="14"/>
      <c r="W8" s="15"/>
      <c r="X8" s="199"/>
    </row>
    <row r="9" spans="1:24" ht="16" customHeight="1" x14ac:dyDescent="0.4">
      <c r="A9" s="62" t="s">
        <v>7</v>
      </c>
      <c r="B9" s="165">
        <v>388</v>
      </c>
      <c r="C9" s="166">
        <v>176</v>
      </c>
      <c r="D9" s="23">
        <v>238</v>
      </c>
      <c r="E9" s="65">
        <v>133</v>
      </c>
      <c r="F9" s="33">
        <v>232</v>
      </c>
      <c r="G9" s="70">
        <v>133</v>
      </c>
      <c r="H9" s="33">
        <v>0</v>
      </c>
      <c r="I9" s="70">
        <v>0</v>
      </c>
      <c r="J9" s="33">
        <v>6</v>
      </c>
      <c r="K9" s="70">
        <v>0</v>
      </c>
      <c r="L9" s="33">
        <v>0</v>
      </c>
      <c r="M9" s="70">
        <v>0</v>
      </c>
      <c r="N9" s="45">
        <v>150</v>
      </c>
      <c r="O9" s="75">
        <v>43</v>
      </c>
      <c r="P9" s="53">
        <v>0</v>
      </c>
      <c r="Q9" s="80">
        <v>0</v>
      </c>
      <c r="R9" s="39">
        <v>0</v>
      </c>
      <c r="S9" s="80">
        <v>0</v>
      </c>
      <c r="T9" s="39">
        <v>150</v>
      </c>
      <c r="U9" s="80">
        <v>43</v>
      </c>
      <c r="V9" s="14"/>
      <c r="W9" s="15"/>
      <c r="X9" s="199"/>
    </row>
    <row r="10" spans="1:24" ht="16" customHeight="1" x14ac:dyDescent="0.4">
      <c r="A10" s="62" t="s">
        <v>8</v>
      </c>
      <c r="B10" s="165">
        <v>53177</v>
      </c>
      <c r="C10" s="166">
        <v>70030</v>
      </c>
      <c r="D10" s="23">
        <v>28412</v>
      </c>
      <c r="E10" s="65">
        <v>33580</v>
      </c>
      <c r="F10" s="33">
        <v>18745</v>
      </c>
      <c r="G10" s="70">
        <v>16949</v>
      </c>
      <c r="H10" s="33">
        <v>1310</v>
      </c>
      <c r="I10" s="70">
        <v>1679</v>
      </c>
      <c r="J10" s="33">
        <v>7997</v>
      </c>
      <c r="K10" s="70">
        <v>13798</v>
      </c>
      <c r="L10" s="33">
        <v>360</v>
      </c>
      <c r="M10" s="70">
        <v>1154</v>
      </c>
      <c r="N10" s="45">
        <v>24765</v>
      </c>
      <c r="O10" s="75">
        <v>36450</v>
      </c>
      <c r="P10" s="53">
        <v>12258</v>
      </c>
      <c r="Q10" s="80">
        <v>17507</v>
      </c>
      <c r="R10" s="39">
        <v>656</v>
      </c>
      <c r="S10" s="80">
        <v>694</v>
      </c>
      <c r="T10" s="39">
        <v>11851</v>
      </c>
      <c r="U10" s="80">
        <v>18249</v>
      </c>
      <c r="V10" s="14"/>
      <c r="W10" s="15"/>
      <c r="X10" s="199"/>
    </row>
    <row r="11" spans="1:24" ht="16" customHeight="1" x14ac:dyDescent="0.4">
      <c r="A11" s="62" t="s">
        <v>9</v>
      </c>
      <c r="B11" s="165">
        <v>2629</v>
      </c>
      <c r="C11" s="166">
        <v>4340</v>
      </c>
      <c r="D11" s="23">
        <v>2329</v>
      </c>
      <c r="E11" s="65">
        <v>3801</v>
      </c>
      <c r="F11" s="33">
        <v>1912</v>
      </c>
      <c r="G11" s="70">
        <v>3065</v>
      </c>
      <c r="H11" s="33">
        <v>41</v>
      </c>
      <c r="I11" s="70">
        <v>29</v>
      </c>
      <c r="J11" s="33">
        <v>367</v>
      </c>
      <c r="K11" s="70">
        <v>688</v>
      </c>
      <c r="L11" s="33">
        <v>9</v>
      </c>
      <c r="M11" s="70">
        <v>19</v>
      </c>
      <c r="N11" s="45">
        <v>300</v>
      </c>
      <c r="O11" s="75">
        <v>539</v>
      </c>
      <c r="P11" s="53">
        <v>11</v>
      </c>
      <c r="Q11" s="80">
        <v>71</v>
      </c>
      <c r="R11" s="39">
        <v>0</v>
      </c>
      <c r="S11" s="80">
        <v>0</v>
      </c>
      <c r="T11" s="39">
        <v>289</v>
      </c>
      <c r="U11" s="80">
        <v>468</v>
      </c>
      <c r="V11" s="14"/>
      <c r="W11" s="15"/>
      <c r="X11" s="199"/>
    </row>
    <row r="12" spans="1:24" ht="16" customHeight="1" x14ac:dyDescent="0.4">
      <c r="A12" s="62" t="s">
        <v>10</v>
      </c>
      <c r="B12" s="165">
        <v>2227</v>
      </c>
      <c r="C12" s="166">
        <v>2040</v>
      </c>
      <c r="D12" s="23">
        <v>1928</v>
      </c>
      <c r="E12" s="65">
        <v>1751</v>
      </c>
      <c r="F12" s="33">
        <v>1703</v>
      </c>
      <c r="G12" s="70">
        <v>1355</v>
      </c>
      <c r="H12" s="33">
        <v>57</v>
      </c>
      <c r="I12" s="70">
        <v>44</v>
      </c>
      <c r="J12" s="33">
        <v>168</v>
      </c>
      <c r="K12" s="70">
        <v>352</v>
      </c>
      <c r="L12" s="33">
        <v>0</v>
      </c>
      <c r="M12" s="70">
        <v>0</v>
      </c>
      <c r="N12" s="45">
        <v>299</v>
      </c>
      <c r="O12" s="75">
        <v>289</v>
      </c>
      <c r="P12" s="53">
        <v>0</v>
      </c>
      <c r="Q12" s="80">
        <v>0</v>
      </c>
      <c r="R12" s="39">
        <v>0</v>
      </c>
      <c r="S12" s="80">
        <v>0</v>
      </c>
      <c r="T12" s="39">
        <v>299</v>
      </c>
      <c r="U12" s="80">
        <v>289</v>
      </c>
      <c r="V12" s="14"/>
      <c r="W12" s="15"/>
      <c r="X12" s="199"/>
    </row>
    <row r="13" spans="1:24" ht="16" customHeight="1" x14ac:dyDescent="0.4">
      <c r="A13" s="62" t="s">
        <v>11</v>
      </c>
      <c r="B13" s="165">
        <v>24139</v>
      </c>
      <c r="C13" s="166">
        <v>27500</v>
      </c>
      <c r="D13" s="23">
        <v>12178</v>
      </c>
      <c r="E13" s="65">
        <v>14257</v>
      </c>
      <c r="F13" s="33">
        <v>8352</v>
      </c>
      <c r="G13" s="70">
        <v>8945</v>
      </c>
      <c r="H13" s="33">
        <v>634</v>
      </c>
      <c r="I13" s="70">
        <v>274</v>
      </c>
      <c r="J13" s="33">
        <v>2976</v>
      </c>
      <c r="K13" s="70">
        <v>4890</v>
      </c>
      <c r="L13" s="33">
        <v>216</v>
      </c>
      <c r="M13" s="70">
        <v>148</v>
      </c>
      <c r="N13" s="45">
        <v>11961</v>
      </c>
      <c r="O13" s="75">
        <v>13243</v>
      </c>
      <c r="P13" s="53">
        <v>6768</v>
      </c>
      <c r="Q13" s="80">
        <v>9062</v>
      </c>
      <c r="R13" s="39">
        <v>658</v>
      </c>
      <c r="S13" s="80">
        <v>716</v>
      </c>
      <c r="T13" s="39">
        <v>4535</v>
      </c>
      <c r="U13" s="80">
        <v>3465</v>
      </c>
      <c r="V13" s="14"/>
      <c r="W13" s="15"/>
      <c r="X13" s="199"/>
    </row>
    <row r="14" spans="1:24" ht="16" customHeight="1" x14ac:dyDescent="0.4">
      <c r="A14" s="62" t="s">
        <v>12</v>
      </c>
      <c r="B14" s="165">
        <v>26245</v>
      </c>
      <c r="C14" s="166">
        <v>22770</v>
      </c>
      <c r="D14" s="23">
        <v>25583</v>
      </c>
      <c r="E14" s="65">
        <v>22248</v>
      </c>
      <c r="F14" s="33">
        <v>25222</v>
      </c>
      <c r="G14" s="70">
        <v>21631</v>
      </c>
      <c r="H14" s="33">
        <v>156</v>
      </c>
      <c r="I14" s="70">
        <v>66</v>
      </c>
      <c r="J14" s="33">
        <v>205</v>
      </c>
      <c r="K14" s="70">
        <v>503</v>
      </c>
      <c r="L14" s="33">
        <v>0</v>
      </c>
      <c r="M14" s="70">
        <v>48</v>
      </c>
      <c r="N14" s="45">
        <v>662</v>
      </c>
      <c r="O14" s="75">
        <v>522</v>
      </c>
      <c r="P14" s="53">
        <v>85</v>
      </c>
      <c r="Q14" s="80">
        <v>35</v>
      </c>
      <c r="R14" s="39">
        <v>0</v>
      </c>
      <c r="S14" s="80">
        <v>0</v>
      </c>
      <c r="T14" s="39">
        <v>577</v>
      </c>
      <c r="U14" s="80">
        <v>487</v>
      </c>
      <c r="V14" s="14"/>
      <c r="W14" s="15"/>
      <c r="X14" s="199"/>
    </row>
    <row r="15" spans="1:24" ht="16" customHeight="1" x14ac:dyDescent="0.4">
      <c r="A15" s="62" t="s">
        <v>13</v>
      </c>
      <c r="B15" s="165">
        <v>384</v>
      </c>
      <c r="C15" s="166">
        <v>160</v>
      </c>
      <c r="D15" s="23">
        <v>107</v>
      </c>
      <c r="E15" s="65">
        <v>68</v>
      </c>
      <c r="F15" s="33">
        <v>49</v>
      </c>
      <c r="G15" s="70">
        <v>65</v>
      </c>
      <c r="H15" s="33">
        <v>10</v>
      </c>
      <c r="I15" s="70">
        <v>3</v>
      </c>
      <c r="J15" s="33">
        <v>48</v>
      </c>
      <c r="K15" s="70">
        <v>0</v>
      </c>
      <c r="L15" s="33">
        <v>0</v>
      </c>
      <c r="M15" s="70">
        <v>0</v>
      </c>
      <c r="N15" s="45">
        <v>277</v>
      </c>
      <c r="O15" s="75">
        <v>92</v>
      </c>
      <c r="P15" s="53">
        <v>0</v>
      </c>
      <c r="Q15" s="80">
        <v>0</v>
      </c>
      <c r="R15" s="39">
        <v>0</v>
      </c>
      <c r="S15" s="80">
        <v>0</v>
      </c>
      <c r="T15" s="39">
        <v>277</v>
      </c>
      <c r="U15" s="80">
        <v>92</v>
      </c>
      <c r="V15" s="14"/>
      <c r="W15" s="15"/>
      <c r="X15" s="199"/>
    </row>
    <row r="16" spans="1:24" ht="16" customHeight="1" x14ac:dyDescent="0.4">
      <c r="A16" s="62" t="s">
        <v>14</v>
      </c>
      <c r="B16" s="165">
        <v>3525</v>
      </c>
      <c r="C16" s="166">
        <v>4035</v>
      </c>
      <c r="D16" s="23">
        <v>1581</v>
      </c>
      <c r="E16" s="65">
        <v>1204</v>
      </c>
      <c r="F16" s="33">
        <v>551</v>
      </c>
      <c r="G16" s="70">
        <v>453</v>
      </c>
      <c r="H16" s="33">
        <v>26</v>
      </c>
      <c r="I16" s="70">
        <v>125</v>
      </c>
      <c r="J16" s="33">
        <v>761</v>
      </c>
      <c r="K16" s="70">
        <v>597</v>
      </c>
      <c r="L16" s="33">
        <v>243</v>
      </c>
      <c r="M16" s="70">
        <v>29</v>
      </c>
      <c r="N16" s="45">
        <v>1944</v>
      </c>
      <c r="O16" s="75">
        <v>2831</v>
      </c>
      <c r="P16" s="53">
        <v>945</v>
      </c>
      <c r="Q16" s="80">
        <v>1684</v>
      </c>
      <c r="R16" s="39">
        <v>0</v>
      </c>
      <c r="S16" s="80">
        <v>0</v>
      </c>
      <c r="T16" s="39">
        <v>999</v>
      </c>
      <c r="U16" s="80">
        <v>1147</v>
      </c>
      <c r="V16" s="14"/>
      <c r="W16" s="15"/>
      <c r="X16" s="199"/>
    </row>
    <row r="17" spans="1:24" ht="16" customHeight="1" x14ac:dyDescent="0.4">
      <c r="A17" s="63" t="s">
        <v>15</v>
      </c>
      <c r="B17" s="167">
        <v>5921</v>
      </c>
      <c r="C17" s="168">
        <v>7348</v>
      </c>
      <c r="D17" s="25">
        <v>3793</v>
      </c>
      <c r="E17" s="66">
        <v>6017</v>
      </c>
      <c r="F17" s="35">
        <v>3483</v>
      </c>
      <c r="G17" s="71">
        <v>5645</v>
      </c>
      <c r="H17" s="35">
        <v>0</v>
      </c>
      <c r="I17" s="71">
        <v>39</v>
      </c>
      <c r="J17" s="35">
        <v>308</v>
      </c>
      <c r="K17" s="71">
        <v>309</v>
      </c>
      <c r="L17" s="35">
        <v>2</v>
      </c>
      <c r="M17" s="71">
        <v>24</v>
      </c>
      <c r="N17" s="47">
        <v>2128</v>
      </c>
      <c r="O17" s="76">
        <v>1331</v>
      </c>
      <c r="P17" s="55">
        <v>257</v>
      </c>
      <c r="Q17" s="81">
        <v>259</v>
      </c>
      <c r="R17" s="40">
        <v>1164</v>
      </c>
      <c r="S17" s="81">
        <v>781</v>
      </c>
      <c r="T17" s="40">
        <v>707</v>
      </c>
      <c r="U17" s="81">
        <v>291</v>
      </c>
      <c r="V17" s="14"/>
      <c r="W17" s="15"/>
      <c r="X17" s="199"/>
    </row>
    <row r="18" spans="1:24" ht="16" customHeight="1" thickBot="1" x14ac:dyDescent="0.45">
      <c r="A18" s="84" t="s">
        <v>16</v>
      </c>
      <c r="B18" s="169">
        <v>139384</v>
      </c>
      <c r="C18" s="170">
        <v>160269</v>
      </c>
      <c r="D18" s="67">
        <v>84788</v>
      </c>
      <c r="E18" s="68">
        <v>89904</v>
      </c>
      <c r="F18" s="72">
        <v>67767</v>
      </c>
      <c r="G18" s="73">
        <v>64154</v>
      </c>
      <c r="H18" s="72">
        <v>2347</v>
      </c>
      <c r="I18" s="73">
        <v>2331</v>
      </c>
      <c r="J18" s="72">
        <v>13819</v>
      </c>
      <c r="K18" s="73">
        <v>21938</v>
      </c>
      <c r="L18" s="72">
        <v>855</v>
      </c>
      <c r="M18" s="73">
        <v>1481</v>
      </c>
      <c r="N18" s="77">
        <v>54596</v>
      </c>
      <c r="O18" s="78">
        <v>70365</v>
      </c>
      <c r="P18" s="82">
        <v>27987</v>
      </c>
      <c r="Q18" s="83">
        <v>38945</v>
      </c>
      <c r="R18" s="85">
        <v>5172</v>
      </c>
      <c r="S18" s="83">
        <v>4284</v>
      </c>
      <c r="T18" s="85">
        <v>21437</v>
      </c>
      <c r="U18" s="83">
        <v>27136</v>
      </c>
      <c r="V18" s="14"/>
      <c r="W18" s="14"/>
      <c r="X18" s="200"/>
    </row>
  </sheetData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0"/>
  <sheetViews>
    <sheetView topLeftCell="K1" zoomScaleNormal="100" workbookViewId="0">
      <selection activeCell="K2" sqref="K2"/>
    </sheetView>
  </sheetViews>
  <sheetFormatPr defaultColWidth="9.15234375" defaultRowHeight="15" x14ac:dyDescent="0.35"/>
  <cols>
    <col min="1" max="1" width="15.15234375" style="3" customWidth="1"/>
    <col min="2" max="2" width="11.3828125" style="1" customWidth="1"/>
    <col min="3" max="3" width="11.69140625" style="1" customWidth="1"/>
    <col min="4" max="4" width="15.15234375" style="1" customWidth="1"/>
    <col min="5" max="5" width="15.84375" style="1" customWidth="1"/>
    <col min="6" max="10" width="15.15234375" style="1" customWidth="1"/>
    <col min="11" max="11" width="16.15234375" style="1" customWidth="1"/>
    <col min="12" max="12" width="15.15234375" style="1" customWidth="1"/>
    <col min="13" max="13" width="16.15234375" style="1" customWidth="1"/>
    <col min="14" max="14" width="20" style="1" customWidth="1"/>
    <col min="15" max="15" width="19.15234375" style="1" customWidth="1"/>
    <col min="16" max="21" width="15.15234375" style="1" customWidth="1"/>
    <col min="22" max="16384" width="9.15234375" style="1"/>
  </cols>
  <sheetData>
    <row r="1" spans="1:21" ht="15.9" thickBot="1" x14ac:dyDescent="0.4">
      <c r="K1" s="207" t="s">
        <v>156</v>
      </c>
    </row>
    <row r="2" spans="1:21" ht="123" customHeight="1" thickBot="1" x14ac:dyDescent="0.4">
      <c r="A2" s="60" t="s">
        <v>0</v>
      </c>
      <c r="B2" s="171" t="s">
        <v>130</v>
      </c>
      <c r="C2" s="172" t="s">
        <v>131</v>
      </c>
      <c r="D2" s="86" t="s">
        <v>132</v>
      </c>
      <c r="E2" s="87" t="s">
        <v>133</v>
      </c>
      <c r="F2" s="96" t="s">
        <v>134</v>
      </c>
      <c r="G2" s="97" t="s">
        <v>135</v>
      </c>
      <c r="H2" s="96" t="s">
        <v>136</v>
      </c>
      <c r="I2" s="97" t="s">
        <v>137</v>
      </c>
      <c r="J2" s="96" t="s">
        <v>138</v>
      </c>
      <c r="K2" s="97" t="s">
        <v>139</v>
      </c>
      <c r="L2" s="96" t="s">
        <v>140</v>
      </c>
      <c r="M2" s="97" t="s">
        <v>141</v>
      </c>
      <c r="N2" s="106" t="s">
        <v>142</v>
      </c>
      <c r="O2" s="107" t="s">
        <v>143</v>
      </c>
      <c r="P2" s="116" t="s">
        <v>144</v>
      </c>
      <c r="Q2" s="2" t="s">
        <v>145</v>
      </c>
      <c r="R2" s="116" t="s">
        <v>146</v>
      </c>
      <c r="S2" s="2" t="s">
        <v>147</v>
      </c>
      <c r="T2" s="116" t="s">
        <v>148</v>
      </c>
      <c r="U2" s="2" t="s">
        <v>149</v>
      </c>
    </row>
    <row r="3" spans="1:21" ht="16" customHeight="1" x14ac:dyDescent="0.3">
      <c r="A3" s="61" t="s">
        <v>1</v>
      </c>
      <c r="B3" s="173">
        <f>CompareByCounty!C3-CompareByCounty!B3</f>
        <v>266</v>
      </c>
      <c r="C3" s="174">
        <f>(CompareByCounty!C3/CompareByCounty!B3)-1</f>
        <v>0.28267800212539851</v>
      </c>
      <c r="D3" s="88">
        <f>CompareByCounty!E3-CompareByCounty!D3</f>
        <v>-5</v>
      </c>
      <c r="E3" s="89">
        <f>(CompareByCounty!E3/CompareByCounty!D3)-1</f>
        <v>-9.9403578528827197E-3</v>
      </c>
      <c r="F3" s="98">
        <f>CompareByCounty!G3-CompareByCounty!F3</f>
        <v>-49</v>
      </c>
      <c r="G3" s="99">
        <f>(CompareByCounty!G3/CompareByCounty!F3)-1</f>
        <v>-0.11448598130841126</v>
      </c>
      <c r="H3" s="98">
        <f>CompareByCounty!I3-CompareByCounty!H3</f>
        <v>-10</v>
      </c>
      <c r="I3" s="99">
        <f>(CompareByCounty!I3/CompareByCounty!H3)-1</f>
        <v>-1</v>
      </c>
      <c r="J3" s="98">
        <f>CompareByCounty!K3-CompareByCounty!J3</f>
        <v>29</v>
      </c>
      <c r="K3" s="99">
        <f>(CompareByCounty!K3/CompareByCounty!J3)-1</f>
        <v>0.56862745098039214</v>
      </c>
      <c r="L3" s="98">
        <f>CompareByCounty!M3-CompareByCounty!L3</f>
        <v>25</v>
      </c>
      <c r="M3" s="99">
        <f>(CompareByCounty!M3/CompareByCounty!L3)-1</f>
        <v>1.7857142857142856</v>
      </c>
      <c r="N3" s="108">
        <f>CompareByCounty!O3-CompareByCounty!N3</f>
        <v>271</v>
      </c>
      <c r="O3" s="109">
        <f>(CompareByCounty!O3/CompareByCounty!N3)-1</f>
        <v>0.61872146118721472</v>
      </c>
      <c r="P3" s="117">
        <f>CompareByCounty!Q3-CompareByCounty!P3</f>
        <v>197</v>
      </c>
      <c r="Q3" s="118">
        <f>(CompareByCounty!Q3/CompareByCounty!P3)-1</f>
        <v>0.96568627450980382</v>
      </c>
      <c r="R3" s="117">
        <f>CompareByCounty!S3-CompareByCounty!R3</f>
        <v>0</v>
      </c>
      <c r="S3" s="118" t="e">
        <f>(CompareByCounty!S3/CompareByCounty!R3)-1</f>
        <v>#DIV/0!</v>
      </c>
      <c r="T3" s="117">
        <f>CompareByCounty!U3-CompareByCounty!T3</f>
        <v>74</v>
      </c>
      <c r="U3" s="118">
        <f>(CompareByCounty!U3/CompareByCounty!T3)-1</f>
        <v>0.31623931623931623</v>
      </c>
    </row>
    <row r="4" spans="1:21" ht="16" customHeight="1" x14ac:dyDescent="0.3">
      <c r="A4" s="62" t="s">
        <v>2</v>
      </c>
      <c r="B4" s="175">
        <f>CompareByCounty!C4-CompareByCounty!B4</f>
        <v>-1168</v>
      </c>
      <c r="C4" s="176">
        <f>(CompareByCounty!C4/CompareByCounty!B4)-1</f>
        <v>-0.18625418593525755</v>
      </c>
      <c r="D4" s="90">
        <f>CompareByCounty!E4-CompareByCounty!D4</f>
        <v>-614</v>
      </c>
      <c r="E4" s="91">
        <f>(CompareByCounty!E4/CompareByCounty!D4)-1</f>
        <v>-0.19265767179165361</v>
      </c>
      <c r="F4" s="100">
        <f>CompareByCounty!G4-CompareByCounty!F4</f>
        <v>-515</v>
      </c>
      <c r="G4" s="101">
        <f>(CompareByCounty!G4/CompareByCounty!F4)-1</f>
        <v>-0.18525179856115104</v>
      </c>
      <c r="H4" s="100">
        <f>CompareByCounty!I4-CompareByCounty!H4</f>
        <v>-22</v>
      </c>
      <c r="I4" s="101">
        <f>(CompareByCounty!I4/CompareByCounty!H4)-1</f>
        <v>-0.42307692307692313</v>
      </c>
      <c r="J4" s="100">
        <f>CompareByCounty!K4-CompareByCounty!J4</f>
        <v>-96</v>
      </c>
      <c r="K4" s="101">
        <f>(CompareByCounty!K4/CompareByCounty!J4)-1</f>
        <v>-0.27042253521126758</v>
      </c>
      <c r="L4" s="100">
        <f>CompareByCounty!M4-CompareByCounty!L4</f>
        <v>19</v>
      </c>
      <c r="M4" s="101" t="e">
        <f>(CompareByCounty!M4/CompareByCounty!L4)-1</f>
        <v>#DIV/0!</v>
      </c>
      <c r="N4" s="110">
        <f>CompareByCounty!O4-CompareByCounty!N4</f>
        <v>-554</v>
      </c>
      <c r="O4" s="111">
        <f>(CompareByCounty!O4/CompareByCounty!N4)-1</f>
        <v>-0.17963683527885865</v>
      </c>
      <c r="P4" s="119">
        <f>CompareByCounty!Q4-CompareByCounty!P4</f>
        <v>35</v>
      </c>
      <c r="Q4" s="120">
        <f>(CompareByCounty!Q4/CompareByCounty!P4)-1</f>
        <v>0.29661016949152552</v>
      </c>
      <c r="R4" s="119">
        <f>CompareByCounty!S4-CompareByCounty!R4</f>
        <v>-601</v>
      </c>
      <c r="S4" s="120">
        <f>(CompareByCounty!S4/CompareByCounty!R4)-1</f>
        <v>-0.22308834446919079</v>
      </c>
      <c r="T4" s="119">
        <f>CompareByCounty!U4-CompareByCounty!T4</f>
        <v>12</v>
      </c>
      <c r="U4" s="120">
        <f>(CompareByCounty!U4/CompareByCounty!T4)-1</f>
        <v>4.4117647058823595E-2</v>
      </c>
    </row>
    <row r="5" spans="1:21" ht="16" customHeight="1" x14ac:dyDescent="0.3">
      <c r="A5" s="62" t="s">
        <v>3</v>
      </c>
      <c r="B5" s="175">
        <f>CompareByCounty!C5-CompareByCounty!B5</f>
        <v>3176</v>
      </c>
      <c r="C5" s="176">
        <f>(CompareByCounty!C5/CompareByCounty!B5)-1</f>
        <v>0.35952003622368123</v>
      </c>
      <c r="D5" s="90">
        <f>CompareByCounty!E5-CompareByCounty!D5</f>
        <v>-159</v>
      </c>
      <c r="E5" s="91">
        <f>(CompareByCounty!E5/CompareByCounty!D5)-1</f>
        <v>-0.23245614035087714</v>
      </c>
      <c r="F5" s="100">
        <f>CompareByCounty!G5-CompareByCounty!F5</f>
        <v>-174</v>
      </c>
      <c r="G5" s="101">
        <f>(CompareByCounty!G5/CompareByCounty!F5)-1</f>
        <v>-0.3204419889502762</v>
      </c>
      <c r="H5" s="100">
        <f>CompareByCounty!I5-CompareByCounty!H5</f>
        <v>16</v>
      </c>
      <c r="I5" s="101">
        <f>(CompareByCounty!I5/CompareByCounty!H5)-1</f>
        <v>0.88888888888888884</v>
      </c>
      <c r="J5" s="100">
        <f>CompareByCounty!K5-CompareByCounty!J5</f>
        <v>8</v>
      </c>
      <c r="K5" s="101">
        <f>(CompareByCounty!K5/CompareByCounty!J5)-1</f>
        <v>7.0175438596491224E-2</v>
      </c>
      <c r="L5" s="100">
        <f>CompareByCounty!M5-CompareByCounty!L5</f>
        <v>-9</v>
      </c>
      <c r="M5" s="101">
        <f>(CompareByCounty!M5/CompareByCounty!L5)-1</f>
        <v>-1</v>
      </c>
      <c r="N5" s="110">
        <f>CompareByCounty!O5-CompareByCounty!N5</f>
        <v>3335</v>
      </c>
      <c r="O5" s="111">
        <f>(CompareByCounty!O5/CompareByCounty!N5)-1</f>
        <v>0.40920245398773014</v>
      </c>
      <c r="P5" s="119">
        <f>CompareByCounty!Q5-CompareByCounty!P5</f>
        <v>2643</v>
      </c>
      <c r="Q5" s="120">
        <f>(CompareByCounty!Q5/CompareByCounty!P5)-1</f>
        <v>0.37204391891891886</v>
      </c>
      <c r="R5" s="119">
        <f>CompareByCounty!S5-CompareByCounty!R5</f>
        <v>0</v>
      </c>
      <c r="S5" s="120" t="e">
        <f>(CompareByCounty!S5/CompareByCounty!R5)-1</f>
        <v>#DIV/0!</v>
      </c>
      <c r="T5" s="119">
        <f>CompareByCounty!U5-CompareByCounty!T5</f>
        <v>692</v>
      </c>
      <c r="U5" s="120">
        <f>(CompareByCounty!U5/CompareByCounty!T5)-1</f>
        <v>0.66156787762906299</v>
      </c>
    </row>
    <row r="6" spans="1:21" ht="16" customHeight="1" x14ac:dyDescent="0.3">
      <c r="A6" s="62" t="s">
        <v>4</v>
      </c>
      <c r="B6" s="175">
        <f>CompareByCounty!C6-CompareByCounty!B6</f>
        <v>-72</v>
      </c>
      <c r="C6" s="176">
        <f>(CompareByCounty!C6/CompareByCounty!B6)-1</f>
        <v>-7.8516902944383848E-2</v>
      </c>
      <c r="D6" s="90">
        <f>CompareByCounty!E6-CompareByCounty!D6</f>
        <v>-99</v>
      </c>
      <c r="E6" s="91">
        <f>(CompareByCounty!E6/CompareByCounty!D6)-1</f>
        <v>-0.12790697674418605</v>
      </c>
      <c r="F6" s="100">
        <f>CompareByCounty!G6-CompareByCounty!F6</f>
        <v>15</v>
      </c>
      <c r="G6" s="101">
        <f>(CompareByCounty!G6/CompareByCounty!F6)-1</f>
        <v>3.8167938931297662E-2</v>
      </c>
      <c r="H6" s="100">
        <f>CompareByCounty!I6-CompareByCounty!H6</f>
        <v>-16</v>
      </c>
      <c r="I6" s="101">
        <f>(CompareByCounty!I6/CompareByCounty!H6)-1</f>
        <v>-1</v>
      </c>
      <c r="J6" s="100">
        <f>CompareByCounty!K6-CompareByCounty!J6</f>
        <v>-96</v>
      </c>
      <c r="K6" s="101">
        <f>(CompareByCounty!K6/CompareByCounty!J6)-1</f>
        <v>-0.26446280991735538</v>
      </c>
      <c r="L6" s="100">
        <f>CompareByCounty!M6-CompareByCounty!L6</f>
        <v>-2</v>
      </c>
      <c r="M6" s="101">
        <f>(CompareByCounty!M6/CompareByCounty!L6)-1</f>
        <v>-1</v>
      </c>
      <c r="N6" s="110">
        <f>CompareByCounty!O6-CompareByCounty!N6</f>
        <v>27</v>
      </c>
      <c r="O6" s="111">
        <f>(CompareByCounty!O6/CompareByCounty!N6)-1</f>
        <v>0.18881118881118875</v>
      </c>
      <c r="P6" s="119">
        <f>CompareByCounty!Q6-CompareByCounty!P6</f>
        <v>0</v>
      </c>
      <c r="Q6" s="120" t="e">
        <f>(CompareByCounty!Q6/CompareByCounty!P6)-1</f>
        <v>#DIV/0!</v>
      </c>
      <c r="R6" s="119">
        <f>CompareByCounty!S6-CompareByCounty!R6</f>
        <v>0</v>
      </c>
      <c r="S6" s="120" t="e">
        <f>(CompareByCounty!S6/CompareByCounty!R6)-1</f>
        <v>#DIV/0!</v>
      </c>
      <c r="T6" s="119">
        <f>CompareByCounty!U6-CompareByCounty!T6</f>
        <v>27</v>
      </c>
      <c r="U6" s="120">
        <f>(CompareByCounty!U6/CompareByCounty!T6)-1</f>
        <v>0.18881118881118875</v>
      </c>
    </row>
    <row r="7" spans="1:21" ht="16" customHeight="1" x14ac:dyDescent="0.3">
      <c r="A7" s="62" t="s">
        <v>5</v>
      </c>
      <c r="B7" s="175">
        <f>CompareByCounty!C7-CompareByCounty!B7</f>
        <v>-1078</v>
      </c>
      <c r="C7" s="176">
        <f>(CompareByCounty!C7/CompareByCounty!B7)-1</f>
        <v>-0.28739002932551316</v>
      </c>
      <c r="D7" s="90">
        <f>CompareByCounty!E7-CompareByCounty!D7</f>
        <v>-902</v>
      </c>
      <c r="E7" s="91">
        <f>(CompareByCounty!E7/CompareByCounty!D7)-1</f>
        <v>-0.26084441873915554</v>
      </c>
      <c r="F7" s="100">
        <f>CompareByCounty!G7-CompareByCounty!F7</f>
        <v>-867</v>
      </c>
      <c r="G7" s="101">
        <f>(CompareByCounty!G7/CompareByCounty!F7)-1</f>
        <v>-0.25950314277162523</v>
      </c>
      <c r="H7" s="100">
        <f>CompareByCounty!I7-CompareByCounty!H7</f>
        <v>-9</v>
      </c>
      <c r="I7" s="101">
        <f>(CompareByCounty!I7/CompareByCounty!H7)-1</f>
        <v>-0.52941176470588236</v>
      </c>
      <c r="J7" s="100">
        <f>CompareByCounty!K7-CompareByCounty!J7</f>
        <v>-27</v>
      </c>
      <c r="K7" s="101">
        <f>(CompareByCounty!K7/CompareByCounty!J7)-1</f>
        <v>-0.27</v>
      </c>
      <c r="L7" s="100">
        <f>CompareByCounty!M7-CompareByCounty!L7</f>
        <v>1</v>
      </c>
      <c r="M7" s="101" t="e">
        <f>(CompareByCounty!M7/CompareByCounty!L7)-1</f>
        <v>#DIV/0!</v>
      </c>
      <c r="N7" s="110">
        <f>CompareByCounty!O7-CompareByCounty!N7</f>
        <v>-176</v>
      </c>
      <c r="O7" s="111">
        <f>(CompareByCounty!O7/CompareByCounty!N7)-1</f>
        <v>-0.60068259385665534</v>
      </c>
      <c r="P7" s="119">
        <f>CompareByCounty!Q7-CompareByCounty!P7</f>
        <v>-211</v>
      </c>
      <c r="Q7" s="120">
        <f>(CompareByCounty!Q7/CompareByCounty!P7)-1</f>
        <v>-0.89029535864978904</v>
      </c>
      <c r="R7" s="119">
        <f>CompareByCounty!S7-CompareByCounty!R7</f>
        <v>0</v>
      </c>
      <c r="S7" s="120" t="e">
        <f>(CompareByCounty!S7/CompareByCounty!R7)-1</f>
        <v>#DIV/0!</v>
      </c>
      <c r="T7" s="119">
        <f>CompareByCounty!U7-CompareByCounty!T7</f>
        <v>35</v>
      </c>
      <c r="U7" s="120">
        <f>(CompareByCounty!U7/CompareByCounty!T7)-1</f>
        <v>0.625</v>
      </c>
    </row>
    <row r="8" spans="1:21" ht="16" customHeight="1" x14ac:dyDescent="0.3">
      <c r="A8" s="62" t="s">
        <v>6</v>
      </c>
      <c r="B8" s="175">
        <f>CompareByCounty!C8-CompareByCounty!B8</f>
        <v>-3</v>
      </c>
      <c r="C8" s="176">
        <f>(CompareByCounty!C8/CompareByCounty!B8)-1</f>
        <v>-8.5714285714285743E-2</v>
      </c>
      <c r="D8" s="90">
        <f>CompareByCounty!E8-CompareByCounty!D8</f>
        <v>-15</v>
      </c>
      <c r="E8" s="91">
        <f>(CompareByCounty!E8/CompareByCounty!D8)-1</f>
        <v>-0.45454545454545459</v>
      </c>
      <c r="F8" s="100">
        <f>CompareByCounty!G8-CompareByCounty!F8</f>
        <v>-15</v>
      </c>
      <c r="G8" s="101">
        <f>(CompareByCounty!G8/CompareByCounty!F8)-1</f>
        <v>-0.45454545454545459</v>
      </c>
      <c r="H8" s="100">
        <f>CompareByCounty!I8-CompareByCounty!H8</f>
        <v>0</v>
      </c>
      <c r="I8" s="101" t="e">
        <f>(CompareByCounty!I8/CompareByCounty!H8)-1</f>
        <v>#DIV/0!</v>
      </c>
      <c r="J8" s="100">
        <f>CompareByCounty!K8-CompareByCounty!J8</f>
        <v>0</v>
      </c>
      <c r="K8" s="101" t="e">
        <f>(CompareByCounty!K8/CompareByCounty!J8)-1</f>
        <v>#DIV/0!</v>
      </c>
      <c r="L8" s="100">
        <f>CompareByCounty!M8-CompareByCounty!L8</f>
        <v>0</v>
      </c>
      <c r="M8" s="101" t="e">
        <f>(CompareByCounty!M8/CompareByCounty!L8)-1</f>
        <v>#DIV/0!</v>
      </c>
      <c r="N8" s="110">
        <f>CompareByCounty!O8-CompareByCounty!N8</f>
        <v>12</v>
      </c>
      <c r="O8" s="111">
        <f>(CompareByCounty!O8/CompareByCounty!N8)-1</f>
        <v>6</v>
      </c>
      <c r="P8" s="119">
        <f>CompareByCounty!Q8-CompareByCounty!P8</f>
        <v>0</v>
      </c>
      <c r="Q8" s="120" t="e">
        <f>(CompareByCounty!Q8/CompareByCounty!P8)-1</f>
        <v>#DIV/0!</v>
      </c>
      <c r="R8" s="119">
        <f>CompareByCounty!S8-CompareByCounty!R8</f>
        <v>0</v>
      </c>
      <c r="S8" s="120" t="e">
        <f>(CompareByCounty!S8/CompareByCounty!R8)-1</f>
        <v>#DIV/0!</v>
      </c>
      <c r="T8" s="119">
        <f>CompareByCounty!U8-CompareByCounty!T8</f>
        <v>12</v>
      </c>
      <c r="U8" s="120">
        <f>(CompareByCounty!U8/CompareByCounty!T8)-1</f>
        <v>6</v>
      </c>
    </row>
    <row r="9" spans="1:21" ht="16" customHeight="1" x14ac:dyDescent="0.3">
      <c r="A9" s="62" t="s">
        <v>7</v>
      </c>
      <c r="B9" s="175">
        <f>CompareByCounty!C9-CompareByCounty!B9</f>
        <v>-212</v>
      </c>
      <c r="C9" s="176">
        <f>(CompareByCounty!C9/CompareByCounty!B9)-1</f>
        <v>-0.54639175257731964</v>
      </c>
      <c r="D9" s="90">
        <f>CompareByCounty!E9-CompareByCounty!D9</f>
        <v>-105</v>
      </c>
      <c r="E9" s="91">
        <f>(CompareByCounty!E9/CompareByCounty!D9)-1</f>
        <v>-0.44117647058823528</v>
      </c>
      <c r="F9" s="100">
        <f>CompareByCounty!G9-CompareByCounty!F9</f>
        <v>-99</v>
      </c>
      <c r="G9" s="101">
        <f>(CompareByCounty!G9/CompareByCounty!F9)-1</f>
        <v>-0.42672413793103448</v>
      </c>
      <c r="H9" s="100">
        <f>CompareByCounty!I9-CompareByCounty!H9</f>
        <v>0</v>
      </c>
      <c r="I9" s="101" t="e">
        <f>(CompareByCounty!I9/CompareByCounty!H9)-1</f>
        <v>#DIV/0!</v>
      </c>
      <c r="J9" s="100">
        <f>CompareByCounty!K9-CompareByCounty!J9</f>
        <v>-6</v>
      </c>
      <c r="K9" s="101">
        <f>(CompareByCounty!K9/CompareByCounty!J9)-1</f>
        <v>-1</v>
      </c>
      <c r="L9" s="100">
        <f>CompareByCounty!M9-CompareByCounty!L9</f>
        <v>0</v>
      </c>
      <c r="M9" s="101" t="e">
        <f>(CompareByCounty!M9/CompareByCounty!L9)-1</f>
        <v>#DIV/0!</v>
      </c>
      <c r="N9" s="110">
        <f>CompareByCounty!O9-CompareByCounty!N9</f>
        <v>-107</v>
      </c>
      <c r="O9" s="111">
        <f>(CompareByCounty!O9/CompareByCounty!N9)-1</f>
        <v>-0.71333333333333337</v>
      </c>
      <c r="P9" s="119">
        <f>CompareByCounty!Q9-CompareByCounty!P9</f>
        <v>0</v>
      </c>
      <c r="Q9" s="120" t="e">
        <f>(CompareByCounty!Q9/CompareByCounty!P9)-1</f>
        <v>#DIV/0!</v>
      </c>
      <c r="R9" s="119">
        <f>CompareByCounty!S9-CompareByCounty!R9</f>
        <v>0</v>
      </c>
      <c r="S9" s="120" t="e">
        <f>(CompareByCounty!S9/CompareByCounty!R9)-1</f>
        <v>#DIV/0!</v>
      </c>
      <c r="T9" s="119">
        <f>CompareByCounty!U9-CompareByCounty!T9</f>
        <v>-107</v>
      </c>
      <c r="U9" s="120">
        <f>(CompareByCounty!U9/CompareByCounty!T9)-1</f>
        <v>-0.71333333333333337</v>
      </c>
    </row>
    <row r="10" spans="1:21" ht="16" customHeight="1" x14ac:dyDescent="0.3">
      <c r="A10" s="62" t="s">
        <v>8</v>
      </c>
      <c r="B10" s="175">
        <f>CompareByCounty!C10-CompareByCounty!B10</f>
        <v>16853</v>
      </c>
      <c r="C10" s="176">
        <f>(CompareByCounty!C10/CompareByCounty!B10)-1</f>
        <v>0.31692272975158442</v>
      </c>
      <c r="D10" s="90">
        <f>CompareByCounty!E10-CompareByCounty!D10</f>
        <v>5168</v>
      </c>
      <c r="E10" s="91">
        <f>(CompareByCounty!E10/CompareByCounty!D10)-1</f>
        <v>0.18189497395466714</v>
      </c>
      <c r="F10" s="100">
        <f>CompareByCounty!G10-CompareByCounty!F10</f>
        <v>-1796</v>
      </c>
      <c r="G10" s="101">
        <f>(CompareByCounty!G10/CompareByCounty!F10)-1</f>
        <v>-9.581221659109096E-2</v>
      </c>
      <c r="H10" s="100">
        <f>CompareByCounty!I10-CompareByCounty!H10</f>
        <v>369</v>
      </c>
      <c r="I10" s="101">
        <f>(CompareByCounty!I10/CompareByCounty!H10)-1</f>
        <v>0.2816793893129772</v>
      </c>
      <c r="J10" s="100">
        <f>CompareByCounty!K10-CompareByCounty!J10</f>
        <v>5801</v>
      </c>
      <c r="K10" s="101">
        <f>(CompareByCounty!K10/CompareByCounty!J10)-1</f>
        <v>0.72539702388395644</v>
      </c>
      <c r="L10" s="100">
        <f>CompareByCounty!M10-CompareByCounty!L10</f>
        <v>794</v>
      </c>
      <c r="M10" s="101">
        <f>(CompareByCounty!M10/CompareByCounty!L10)-1</f>
        <v>2.2055555555555557</v>
      </c>
      <c r="N10" s="110">
        <f>CompareByCounty!O10-CompareByCounty!N10</f>
        <v>11685</v>
      </c>
      <c r="O10" s="111">
        <f>(CompareByCounty!O10/CompareByCounty!N10)-1</f>
        <v>0.47183525136281035</v>
      </c>
      <c r="P10" s="119">
        <f>CompareByCounty!Q10-CompareByCounty!P10</f>
        <v>5249</v>
      </c>
      <c r="Q10" s="120">
        <f>(CompareByCounty!Q10/CompareByCounty!P10)-1</f>
        <v>0.42821014847446559</v>
      </c>
      <c r="R10" s="119">
        <f>CompareByCounty!S10-CompareByCounty!R10</f>
        <v>38</v>
      </c>
      <c r="S10" s="120">
        <f>(CompareByCounty!S10/CompareByCounty!R10)-1</f>
        <v>5.7926829268292623E-2</v>
      </c>
      <c r="T10" s="119">
        <f>CompareByCounty!U10-CompareByCounty!T10</f>
        <v>6398</v>
      </c>
      <c r="U10" s="120">
        <f>(CompareByCounty!U10/CompareByCounty!T10)-1</f>
        <v>0.53987005316007086</v>
      </c>
    </row>
    <row r="11" spans="1:21" ht="16" customHeight="1" x14ac:dyDescent="0.3">
      <c r="A11" s="62" t="s">
        <v>9</v>
      </c>
      <c r="B11" s="175">
        <f>CompareByCounty!C11-CompareByCounty!B11</f>
        <v>1711</v>
      </c>
      <c r="C11" s="176">
        <f>(CompareByCounty!C11/CompareByCounty!B11)-1</f>
        <v>0.65081780144541646</v>
      </c>
      <c r="D11" s="90">
        <f>CompareByCounty!E11-CompareByCounty!D11</f>
        <v>1472</v>
      </c>
      <c r="E11" s="91">
        <f>(CompareByCounty!E11/CompareByCounty!D11)-1</f>
        <v>0.63203091455560334</v>
      </c>
      <c r="F11" s="100">
        <f>CompareByCounty!G11-CompareByCounty!F11</f>
        <v>1153</v>
      </c>
      <c r="G11" s="101">
        <f>(CompareByCounty!G11/CompareByCounty!F11)-1</f>
        <v>0.60303347280334729</v>
      </c>
      <c r="H11" s="100">
        <f>CompareByCounty!I11-CompareByCounty!H11</f>
        <v>-12</v>
      </c>
      <c r="I11" s="101">
        <f>(CompareByCounty!I11/CompareByCounty!H11)-1</f>
        <v>-0.29268292682926833</v>
      </c>
      <c r="J11" s="100">
        <f>CompareByCounty!K11-CompareByCounty!J11</f>
        <v>321</v>
      </c>
      <c r="K11" s="101">
        <f>(CompareByCounty!K11/CompareByCounty!J11)-1</f>
        <v>0.87465940054495905</v>
      </c>
      <c r="L11" s="100">
        <f>CompareByCounty!M11-CompareByCounty!L11</f>
        <v>10</v>
      </c>
      <c r="M11" s="101">
        <f>(CompareByCounty!M11/CompareByCounty!L11)-1</f>
        <v>1.1111111111111112</v>
      </c>
      <c r="N11" s="110">
        <f>CompareByCounty!O11-CompareByCounty!N11</f>
        <v>239</v>
      </c>
      <c r="O11" s="111">
        <f>(CompareByCounty!O11/CompareByCounty!N11)-1</f>
        <v>0.79666666666666663</v>
      </c>
      <c r="P11" s="119">
        <f>CompareByCounty!Q11-CompareByCounty!P11</f>
        <v>60</v>
      </c>
      <c r="Q11" s="120">
        <f>(CompareByCounty!Q11/CompareByCounty!P11)-1</f>
        <v>5.4545454545454541</v>
      </c>
      <c r="R11" s="119">
        <f>CompareByCounty!S11-CompareByCounty!R11</f>
        <v>0</v>
      </c>
      <c r="S11" s="120" t="e">
        <f>(CompareByCounty!S11/CompareByCounty!R11)-1</f>
        <v>#DIV/0!</v>
      </c>
      <c r="T11" s="119">
        <f>CompareByCounty!U11-CompareByCounty!T11</f>
        <v>179</v>
      </c>
      <c r="U11" s="120">
        <f>(CompareByCounty!U11/CompareByCounty!T11)-1</f>
        <v>0.61937716262975773</v>
      </c>
    </row>
    <row r="12" spans="1:21" ht="16" customHeight="1" x14ac:dyDescent="0.3">
      <c r="A12" s="62" t="s">
        <v>10</v>
      </c>
      <c r="B12" s="175">
        <f>CompareByCounty!C12-CompareByCounty!B12</f>
        <v>-187</v>
      </c>
      <c r="C12" s="176">
        <f>(CompareByCounty!C12/CompareByCounty!B12)-1</f>
        <v>-8.3969465648854991E-2</v>
      </c>
      <c r="D12" s="90">
        <f>CompareByCounty!E12-CompareByCounty!D12</f>
        <v>-177</v>
      </c>
      <c r="E12" s="91">
        <f>(CompareByCounty!E12/CompareByCounty!D12)-1</f>
        <v>-9.180497925311204E-2</v>
      </c>
      <c r="F12" s="100">
        <f>CompareByCounty!G12-CompareByCounty!F12</f>
        <v>-348</v>
      </c>
      <c r="G12" s="101">
        <f>(CompareByCounty!G12/CompareByCounty!F12)-1</f>
        <v>-0.20434527304756311</v>
      </c>
      <c r="H12" s="100">
        <f>CompareByCounty!I12-CompareByCounty!H12</f>
        <v>-13</v>
      </c>
      <c r="I12" s="101">
        <f>(CompareByCounty!I12/CompareByCounty!H12)-1</f>
        <v>-0.22807017543859653</v>
      </c>
      <c r="J12" s="100">
        <f>CompareByCounty!K12-CompareByCounty!J12</f>
        <v>184</v>
      </c>
      <c r="K12" s="101">
        <f>(CompareByCounty!K12/CompareByCounty!J12)-1</f>
        <v>1.0952380952380953</v>
      </c>
      <c r="L12" s="100">
        <f>CompareByCounty!M12-CompareByCounty!L12</f>
        <v>0</v>
      </c>
      <c r="M12" s="101" t="e">
        <f>(CompareByCounty!M12/CompareByCounty!L12)-1</f>
        <v>#DIV/0!</v>
      </c>
      <c r="N12" s="110">
        <f>CompareByCounty!O12-CompareByCounty!N12</f>
        <v>-10</v>
      </c>
      <c r="O12" s="111">
        <f>(CompareByCounty!O12/CompareByCounty!N12)-1</f>
        <v>-3.3444816053511683E-2</v>
      </c>
      <c r="P12" s="119">
        <f>CompareByCounty!Q12-CompareByCounty!P12</f>
        <v>0</v>
      </c>
      <c r="Q12" s="120" t="e">
        <f>(CompareByCounty!Q12/CompareByCounty!P12)-1</f>
        <v>#DIV/0!</v>
      </c>
      <c r="R12" s="119">
        <f>CompareByCounty!S12-CompareByCounty!R12</f>
        <v>0</v>
      </c>
      <c r="S12" s="120" t="e">
        <f>(CompareByCounty!S12/CompareByCounty!R12)-1</f>
        <v>#DIV/0!</v>
      </c>
      <c r="T12" s="119">
        <f>CompareByCounty!U12-CompareByCounty!T12</f>
        <v>-10</v>
      </c>
      <c r="U12" s="120">
        <f>(CompareByCounty!U12/CompareByCounty!T12)-1</f>
        <v>-3.3444816053511683E-2</v>
      </c>
    </row>
    <row r="13" spans="1:21" ht="16" customHeight="1" x14ac:dyDescent="0.3">
      <c r="A13" s="62" t="s">
        <v>11</v>
      </c>
      <c r="B13" s="175">
        <f>CompareByCounty!C13-CompareByCounty!B13</f>
        <v>3361</v>
      </c>
      <c r="C13" s="176">
        <f>(CompareByCounty!C13/CompareByCounty!B13)-1</f>
        <v>0.13923526243837769</v>
      </c>
      <c r="D13" s="90">
        <f>CompareByCounty!E13-CompareByCounty!D13</f>
        <v>2079</v>
      </c>
      <c r="E13" s="91">
        <f>(CompareByCounty!E13/CompareByCounty!D13)-1</f>
        <v>0.17071768763343731</v>
      </c>
      <c r="F13" s="100">
        <f>CompareByCounty!G13-CompareByCounty!F13</f>
        <v>593</v>
      </c>
      <c r="G13" s="101">
        <f>(CompareByCounty!G13/CompareByCounty!F13)-1</f>
        <v>7.1000957854406188E-2</v>
      </c>
      <c r="H13" s="100">
        <f>CompareByCounty!I13-CompareByCounty!H13</f>
        <v>-360</v>
      </c>
      <c r="I13" s="101">
        <f>(CompareByCounty!I13/CompareByCounty!H13)-1</f>
        <v>-0.56782334384858046</v>
      </c>
      <c r="J13" s="100">
        <f>CompareByCounty!K13-CompareByCounty!J13</f>
        <v>1914</v>
      </c>
      <c r="K13" s="101">
        <f>(CompareByCounty!K13/CompareByCounty!J13)-1</f>
        <v>0.64314516129032251</v>
      </c>
      <c r="L13" s="100">
        <f>CompareByCounty!M13-CompareByCounty!L13</f>
        <v>-68</v>
      </c>
      <c r="M13" s="101">
        <f>(CompareByCounty!M13/CompareByCounty!L13)-1</f>
        <v>-0.31481481481481477</v>
      </c>
      <c r="N13" s="110">
        <f>CompareByCounty!O13-CompareByCounty!N13</f>
        <v>1282</v>
      </c>
      <c r="O13" s="111">
        <f>(CompareByCounty!O13/CompareByCounty!N13)-1</f>
        <v>0.10718167377309595</v>
      </c>
      <c r="P13" s="119">
        <f>CompareByCounty!Q13-CompareByCounty!P13</f>
        <v>2294</v>
      </c>
      <c r="Q13" s="120">
        <f>(CompareByCounty!Q13/CompareByCounty!P13)-1</f>
        <v>0.33894799054373514</v>
      </c>
      <c r="R13" s="119">
        <f>CompareByCounty!S13-CompareByCounty!R13</f>
        <v>58</v>
      </c>
      <c r="S13" s="120">
        <f>(CompareByCounty!S13/CompareByCounty!R13)-1</f>
        <v>8.8145896656534939E-2</v>
      </c>
      <c r="T13" s="119">
        <f>CompareByCounty!U13-CompareByCounty!T13</f>
        <v>-1070</v>
      </c>
      <c r="U13" s="120">
        <f>(CompareByCounty!U13/CompareByCounty!T13)-1</f>
        <v>-0.2359426681367145</v>
      </c>
    </row>
    <row r="14" spans="1:21" ht="16" customHeight="1" x14ac:dyDescent="0.3">
      <c r="A14" s="62" t="s">
        <v>12</v>
      </c>
      <c r="B14" s="175">
        <f>CompareByCounty!C14-CompareByCounty!B14</f>
        <v>-3475</v>
      </c>
      <c r="C14" s="176">
        <f>(CompareByCounty!C14/CompareByCounty!B14)-1</f>
        <v>-0.13240617260430554</v>
      </c>
      <c r="D14" s="90">
        <f>CompareByCounty!E14-CompareByCounty!D14</f>
        <v>-3335</v>
      </c>
      <c r="E14" s="91">
        <f>(CompareByCounty!E14/CompareByCounty!D14)-1</f>
        <v>-0.13036000469061482</v>
      </c>
      <c r="F14" s="100">
        <f>CompareByCounty!G14-CompareByCounty!F14</f>
        <v>-3591</v>
      </c>
      <c r="G14" s="101">
        <f>(CompareByCounty!G14/CompareByCounty!F14)-1</f>
        <v>-0.14237570375069386</v>
      </c>
      <c r="H14" s="100">
        <f>CompareByCounty!I14-CompareByCounty!H14</f>
        <v>-90</v>
      </c>
      <c r="I14" s="101">
        <f>(CompareByCounty!I14/CompareByCounty!H14)-1</f>
        <v>-0.57692307692307687</v>
      </c>
      <c r="J14" s="100">
        <f>CompareByCounty!K14-CompareByCounty!J14</f>
        <v>298</v>
      </c>
      <c r="K14" s="101">
        <f>(CompareByCounty!K14/CompareByCounty!J14)-1</f>
        <v>1.4536585365853658</v>
      </c>
      <c r="L14" s="100">
        <f>CompareByCounty!M14-CompareByCounty!L14</f>
        <v>48</v>
      </c>
      <c r="M14" s="101" t="e">
        <f>(CompareByCounty!M14/CompareByCounty!L14)-1</f>
        <v>#DIV/0!</v>
      </c>
      <c r="N14" s="110">
        <f>CompareByCounty!O14-CompareByCounty!N14</f>
        <v>-140</v>
      </c>
      <c r="O14" s="111">
        <f>(CompareByCounty!O14/CompareByCounty!N14)-1</f>
        <v>-0.21148036253776437</v>
      </c>
      <c r="P14" s="119">
        <f>CompareByCounty!Q14-CompareByCounty!P14</f>
        <v>-50</v>
      </c>
      <c r="Q14" s="120">
        <f>(CompareByCounty!Q14/CompareByCounty!P14)-1</f>
        <v>-0.58823529411764708</v>
      </c>
      <c r="R14" s="119">
        <f>CompareByCounty!S14-CompareByCounty!R14</f>
        <v>0</v>
      </c>
      <c r="S14" s="120" t="e">
        <f>(CompareByCounty!S14/CompareByCounty!R14)-1</f>
        <v>#DIV/0!</v>
      </c>
      <c r="T14" s="119">
        <f>CompareByCounty!U14-CompareByCounty!T14</f>
        <v>-90</v>
      </c>
      <c r="U14" s="120">
        <f>(CompareByCounty!U14/CompareByCounty!T14)-1</f>
        <v>-0.15597920277296362</v>
      </c>
    </row>
    <row r="15" spans="1:21" ht="16" customHeight="1" x14ac:dyDescent="0.3">
      <c r="A15" s="62" t="s">
        <v>13</v>
      </c>
      <c r="B15" s="175">
        <f>CompareByCounty!C15-CompareByCounty!B15</f>
        <v>-224</v>
      </c>
      <c r="C15" s="176">
        <f>(CompareByCounty!C15/CompareByCounty!B15)-1</f>
        <v>-0.58333333333333326</v>
      </c>
      <c r="D15" s="90">
        <f>CompareByCounty!E15-CompareByCounty!D15</f>
        <v>-39</v>
      </c>
      <c r="E15" s="91">
        <f>(CompareByCounty!E15/CompareByCounty!D15)-1</f>
        <v>-0.36448598130841126</v>
      </c>
      <c r="F15" s="100">
        <f>CompareByCounty!G15-CompareByCounty!F15</f>
        <v>16</v>
      </c>
      <c r="G15" s="101">
        <f>(CompareByCounty!G15/CompareByCounty!F15)-1</f>
        <v>0.32653061224489788</v>
      </c>
      <c r="H15" s="100">
        <f>CompareByCounty!I15-CompareByCounty!H15</f>
        <v>-7</v>
      </c>
      <c r="I15" s="101">
        <f>(CompareByCounty!I15/CompareByCounty!H15)-1</f>
        <v>-0.7</v>
      </c>
      <c r="J15" s="100">
        <f>CompareByCounty!K15-CompareByCounty!J15</f>
        <v>-48</v>
      </c>
      <c r="K15" s="101">
        <f>(CompareByCounty!K15/CompareByCounty!J15)-1</f>
        <v>-1</v>
      </c>
      <c r="L15" s="100">
        <f>CompareByCounty!M15-CompareByCounty!L15</f>
        <v>0</v>
      </c>
      <c r="M15" s="101" t="e">
        <f>(CompareByCounty!M15/CompareByCounty!L15)-1</f>
        <v>#DIV/0!</v>
      </c>
      <c r="N15" s="110">
        <f>CompareByCounty!O15-CompareByCounty!N15</f>
        <v>-185</v>
      </c>
      <c r="O15" s="111">
        <f>(CompareByCounty!O15/CompareByCounty!N15)-1</f>
        <v>-0.66787003610108298</v>
      </c>
      <c r="P15" s="119">
        <f>CompareByCounty!Q15-CompareByCounty!P15</f>
        <v>0</v>
      </c>
      <c r="Q15" s="120" t="e">
        <f>(CompareByCounty!Q15/CompareByCounty!P15)-1</f>
        <v>#DIV/0!</v>
      </c>
      <c r="R15" s="119">
        <f>CompareByCounty!S15-CompareByCounty!R15</f>
        <v>0</v>
      </c>
      <c r="S15" s="120" t="e">
        <f>(CompareByCounty!S15/CompareByCounty!R15)-1</f>
        <v>#DIV/0!</v>
      </c>
      <c r="T15" s="119">
        <f>CompareByCounty!U15-CompareByCounty!T15</f>
        <v>-185</v>
      </c>
      <c r="U15" s="120">
        <f>(CompareByCounty!U15/CompareByCounty!T15)-1</f>
        <v>-0.66787003610108298</v>
      </c>
    </row>
    <row r="16" spans="1:21" ht="16" customHeight="1" x14ac:dyDescent="0.3">
      <c r="A16" s="62" t="s">
        <v>14</v>
      </c>
      <c r="B16" s="175">
        <f>CompareByCounty!C16-CompareByCounty!B16</f>
        <v>510</v>
      </c>
      <c r="C16" s="176">
        <f>(CompareByCounty!C16/CompareByCounty!B16)-1</f>
        <v>0.14468085106382977</v>
      </c>
      <c r="D16" s="90">
        <f>CompareByCounty!E16-CompareByCounty!D16</f>
        <v>-377</v>
      </c>
      <c r="E16" s="91">
        <f>(CompareByCounty!E16/CompareByCounty!D16)-1</f>
        <v>-0.23845667299177731</v>
      </c>
      <c r="F16" s="100">
        <f>CompareByCounty!G16-CompareByCounty!F16</f>
        <v>-98</v>
      </c>
      <c r="G16" s="101">
        <f>(CompareByCounty!G16/CompareByCounty!F16)-1</f>
        <v>-0.17785843920145195</v>
      </c>
      <c r="H16" s="100">
        <f>CompareByCounty!I16-CompareByCounty!H16</f>
        <v>99</v>
      </c>
      <c r="I16" s="101">
        <f>(CompareByCounty!I16/CompareByCounty!H16)-1</f>
        <v>3.8076923076923075</v>
      </c>
      <c r="J16" s="100">
        <f>CompareByCounty!K16-CompareByCounty!J16</f>
        <v>-164</v>
      </c>
      <c r="K16" s="101">
        <f>(CompareByCounty!K16/CompareByCounty!J16)-1</f>
        <v>-0.21550591327201052</v>
      </c>
      <c r="L16" s="100">
        <f>CompareByCounty!M16-CompareByCounty!L16</f>
        <v>-214</v>
      </c>
      <c r="M16" s="101">
        <f>(CompareByCounty!M16/CompareByCounty!L16)-1</f>
        <v>-0.88065843621399176</v>
      </c>
      <c r="N16" s="110">
        <f>CompareByCounty!O16-CompareByCounty!N16</f>
        <v>887</v>
      </c>
      <c r="O16" s="111">
        <f>(CompareByCounty!O16/CompareByCounty!N16)-1</f>
        <v>0.45627572016460904</v>
      </c>
      <c r="P16" s="119">
        <f>CompareByCounty!Q16-CompareByCounty!P16</f>
        <v>739</v>
      </c>
      <c r="Q16" s="120">
        <f>(CompareByCounty!Q16/CompareByCounty!P16)-1</f>
        <v>0.78201058201058204</v>
      </c>
      <c r="R16" s="119">
        <f>CompareByCounty!S16-CompareByCounty!R16</f>
        <v>0</v>
      </c>
      <c r="S16" s="120" t="e">
        <f>(CompareByCounty!S16/CompareByCounty!R16)-1</f>
        <v>#DIV/0!</v>
      </c>
      <c r="T16" s="119">
        <f>CompareByCounty!U16-CompareByCounty!T16</f>
        <v>148</v>
      </c>
      <c r="U16" s="120">
        <f>(CompareByCounty!U16/CompareByCounty!T16)-1</f>
        <v>0.14814814814814814</v>
      </c>
    </row>
    <row r="17" spans="1:21" ht="16" customHeight="1" x14ac:dyDescent="0.3">
      <c r="A17" s="63" t="s">
        <v>15</v>
      </c>
      <c r="B17" s="177">
        <f>CompareByCounty!C17-CompareByCounty!B17</f>
        <v>1427</v>
      </c>
      <c r="C17" s="178">
        <f>(CompareByCounty!C17/CompareByCounty!B17)-1</f>
        <v>0.24100658672521535</v>
      </c>
      <c r="D17" s="92">
        <f>CompareByCounty!E17-CompareByCounty!D17</f>
        <v>2224</v>
      </c>
      <c r="E17" s="93">
        <f>(CompareByCounty!E17/CompareByCounty!D17)-1</f>
        <v>0.58634326390719749</v>
      </c>
      <c r="F17" s="102">
        <f>CompareByCounty!G17-CompareByCounty!F17</f>
        <v>2162</v>
      </c>
      <c r="G17" s="103">
        <f>(CompareByCounty!G17/CompareByCounty!F17)-1</f>
        <v>0.62072925638817122</v>
      </c>
      <c r="H17" s="102">
        <f>CompareByCounty!I17-CompareByCounty!H17</f>
        <v>39</v>
      </c>
      <c r="I17" s="103" t="e">
        <f>(CompareByCounty!I17/CompareByCounty!H17)-1</f>
        <v>#DIV/0!</v>
      </c>
      <c r="J17" s="102">
        <f>CompareByCounty!K17-CompareByCounty!J17</f>
        <v>1</v>
      </c>
      <c r="K17" s="103">
        <f>(CompareByCounty!K17/CompareByCounty!J17)-1</f>
        <v>3.2467532467532756E-3</v>
      </c>
      <c r="L17" s="102">
        <f>CompareByCounty!M17-CompareByCounty!L17</f>
        <v>22</v>
      </c>
      <c r="M17" s="103">
        <f>(CompareByCounty!M17/CompareByCounty!L17)-1</f>
        <v>11</v>
      </c>
      <c r="N17" s="112">
        <f>CompareByCounty!O17-CompareByCounty!N17</f>
        <v>-797</v>
      </c>
      <c r="O17" s="113">
        <f>(CompareByCounty!O17/CompareByCounty!N17)-1</f>
        <v>-0.37453007518796988</v>
      </c>
      <c r="P17" s="121">
        <f>CompareByCounty!Q17-CompareByCounty!P17</f>
        <v>2</v>
      </c>
      <c r="Q17" s="122">
        <f>(CompareByCounty!Q17/CompareByCounty!P17)-1</f>
        <v>7.7821011673151474E-3</v>
      </c>
      <c r="R17" s="121">
        <f>CompareByCounty!S17-CompareByCounty!R17</f>
        <v>-383</v>
      </c>
      <c r="S17" s="122">
        <f>(CompareByCounty!S17/CompareByCounty!R17)-1</f>
        <v>-0.32903780068728528</v>
      </c>
      <c r="T17" s="121">
        <f>CompareByCounty!U17-CompareByCounty!T17</f>
        <v>-416</v>
      </c>
      <c r="U17" s="122">
        <f>(CompareByCounty!U17/CompareByCounty!T17)-1</f>
        <v>-0.5884016973125884</v>
      </c>
    </row>
    <row r="18" spans="1:21" ht="16" customHeight="1" thickBot="1" x14ac:dyDescent="0.35">
      <c r="A18" s="84" t="s">
        <v>16</v>
      </c>
      <c r="B18" s="179">
        <f>CompareByCounty!C18-CompareByCounty!B18</f>
        <v>20885</v>
      </c>
      <c r="C18" s="180">
        <f>(CompareByCounty!C18/CompareByCounty!B18)-1</f>
        <v>0.14983785800378802</v>
      </c>
      <c r="D18" s="94">
        <f>CompareByCounty!E18-CompareByCounty!D18</f>
        <v>5116</v>
      </c>
      <c r="E18" s="95">
        <f>(CompareByCounty!E18/CompareByCounty!D18)-1</f>
        <v>6.0338727178374407E-2</v>
      </c>
      <c r="F18" s="104">
        <f>CompareByCounty!G18-CompareByCounty!F18</f>
        <v>-3613</v>
      </c>
      <c r="G18" s="105">
        <f>(CompareByCounty!G18/CompareByCounty!F18)-1</f>
        <v>-5.3315035341685468E-2</v>
      </c>
      <c r="H18" s="104">
        <f>CompareByCounty!I18-CompareByCounty!H18</f>
        <v>-16</v>
      </c>
      <c r="I18" s="105">
        <f>(CompareByCounty!I18/CompareByCounty!H18)-1</f>
        <v>-6.817213463996552E-3</v>
      </c>
      <c r="J18" s="104">
        <f>CompareByCounty!K18-CompareByCounty!J18</f>
        <v>8119</v>
      </c>
      <c r="K18" s="105">
        <f>(CompareByCounty!K18/CompareByCounty!J18)-1</f>
        <v>0.58752442289601281</v>
      </c>
      <c r="L18" s="104">
        <f>CompareByCounty!M18-CompareByCounty!L18</f>
        <v>626</v>
      </c>
      <c r="M18" s="105">
        <f>(CompareByCounty!M18/CompareByCounty!L18)-1</f>
        <v>0.73216374269005846</v>
      </c>
      <c r="N18" s="114">
        <f>CompareByCounty!O18-CompareByCounty!N18</f>
        <v>15769</v>
      </c>
      <c r="O18" s="115">
        <f>(CompareByCounty!O18/CompareByCounty!N18)-1</f>
        <v>0.28883068356656172</v>
      </c>
      <c r="P18" s="123">
        <f>CompareByCounty!Q18-CompareByCounty!P18</f>
        <v>10958</v>
      </c>
      <c r="Q18" s="124">
        <f>(CompareByCounty!Q18/CompareByCounty!P18)-1</f>
        <v>0.39153892878836594</v>
      </c>
      <c r="R18" s="123">
        <f>CompareByCounty!S18-CompareByCounty!R18</f>
        <v>-888</v>
      </c>
      <c r="S18" s="124">
        <f>(CompareByCounty!S18/CompareByCounty!R18)-1</f>
        <v>-0.17169373549883993</v>
      </c>
      <c r="T18" s="123">
        <f>CompareByCounty!U18-CompareByCounty!T18</f>
        <v>5699</v>
      </c>
      <c r="U18" s="124">
        <f>(CompareByCounty!U18/CompareByCounty!T18)-1</f>
        <v>0.26584876615198016</v>
      </c>
    </row>
    <row r="20" spans="1:21" ht="12.9" x14ac:dyDescent="0.35">
      <c r="A20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A125"/>
  <sheetViews>
    <sheetView zoomScaleNormal="100" workbookViewId="0">
      <pane xSplit="4" ySplit="2" topLeftCell="E3" activePane="bottomRight" state="frozen"/>
      <selection pane="topRight" activeCell="E1" sqref="E1"/>
      <selection pane="bottomLeft" activeCell="A2" sqref="A2"/>
      <selection pane="bottomRight"/>
    </sheetView>
  </sheetViews>
  <sheetFormatPr defaultColWidth="9.15234375" defaultRowHeight="15" x14ac:dyDescent="0.35"/>
  <cols>
    <col min="1" max="1" width="10" style="3" customWidth="1"/>
    <col min="2" max="2" width="15.3828125" style="3" customWidth="1"/>
    <col min="3" max="3" width="11.15234375" style="8" customWidth="1"/>
    <col min="4" max="4" width="9.69140625" style="18" bestFit="1" customWidth="1"/>
    <col min="5" max="5" width="15" style="8" customWidth="1"/>
    <col min="6" max="6" width="15.53515625" style="18" customWidth="1"/>
    <col min="7" max="7" width="11.3828125" style="8" customWidth="1"/>
    <col min="8" max="8" width="14" style="18" customWidth="1"/>
    <col min="9" max="9" width="11.3828125" style="8" customWidth="1"/>
    <col min="10" max="10" width="14" style="18" customWidth="1"/>
    <col min="11" max="11" width="10.3046875" style="8" customWidth="1"/>
    <col min="12" max="12" width="13.53515625" style="18" customWidth="1"/>
    <col min="13" max="13" width="10.3046875" style="8" customWidth="1"/>
    <col min="14" max="14" width="13.53515625" style="18" customWidth="1"/>
    <col min="15" max="15" width="15.69140625" style="8" customWidth="1"/>
    <col min="16" max="16" width="16.84375" style="18" customWidth="1"/>
    <col min="17" max="17" width="12.15234375" style="8" customWidth="1"/>
    <col min="18" max="18" width="12.3046875" style="18" customWidth="1"/>
    <col min="19" max="19" width="10.53515625" style="8" customWidth="1"/>
    <col min="20" max="20" width="12.15234375" style="18" customWidth="1"/>
    <col min="21" max="21" width="10.53515625" style="8" customWidth="1"/>
    <col min="22" max="22" width="12.15234375" style="18" customWidth="1"/>
    <col min="23" max="23" width="12.53515625" style="201" customWidth="1"/>
    <col min="24" max="24" width="17.15234375" style="198" customWidth="1"/>
    <col min="25" max="25" width="15.15234375" style="198" customWidth="1"/>
    <col min="26" max="27" width="9.15234375" style="198"/>
    <col min="28" max="16384" width="9.15234375" style="1"/>
  </cols>
  <sheetData>
    <row r="1" spans="1:25" ht="17.149999999999999" customHeight="1" thickBot="1" x14ac:dyDescent="0.4">
      <c r="A1" s="207" t="s">
        <v>157</v>
      </c>
    </row>
    <row r="2" spans="1:25" ht="131.25" customHeight="1" thickBot="1" x14ac:dyDescent="0.4">
      <c r="A2" s="4" t="s">
        <v>0</v>
      </c>
      <c r="B2" s="9" t="s">
        <v>17</v>
      </c>
      <c r="C2" s="181" t="s">
        <v>128</v>
      </c>
      <c r="D2" s="182" t="s">
        <v>129</v>
      </c>
      <c r="E2" s="19" t="s">
        <v>107</v>
      </c>
      <c r="F2" s="20" t="s">
        <v>108</v>
      </c>
      <c r="G2" s="29" t="s">
        <v>111</v>
      </c>
      <c r="H2" s="30" t="s">
        <v>112</v>
      </c>
      <c r="I2" s="29" t="s">
        <v>113</v>
      </c>
      <c r="J2" s="30" t="s">
        <v>114</v>
      </c>
      <c r="K2" s="29" t="s">
        <v>115</v>
      </c>
      <c r="L2" s="30" t="s">
        <v>116</v>
      </c>
      <c r="M2" s="29" t="s">
        <v>109</v>
      </c>
      <c r="N2" s="30" t="s">
        <v>110</v>
      </c>
      <c r="O2" s="41" t="s">
        <v>117</v>
      </c>
      <c r="P2" s="42" t="s">
        <v>118</v>
      </c>
      <c r="Q2" s="49" t="s">
        <v>119</v>
      </c>
      <c r="R2" s="50" t="s">
        <v>120</v>
      </c>
      <c r="S2" s="37" t="s">
        <v>121</v>
      </c>
      <c r="T2" s="50" t="s">
        <v>122</v>
      </c>
      <c r="U2" s="37" t="s">
        <v>123</v>
      </c>
      <c r="V2" s="50" t="s">
        <v>124</v>
      </c>
      <c r="W2" s="197"/>
      <c r="X2" s="196"/>
      <c r="Y2" s="196"/>
    </row>
    <row r="3" spans="1:25" ht="16" customHeight="1" x14ac:dyDescent="0.4">
      <c r="A3" s="5" t="s">
        <v>1</v>
      </c>
      <c r="B3" s="10" t="s">
        <v>18</v>
      </c>
      <c r="C3" s="183">
        <v>0</v>
      </c>
      <c r="D3" s="184">
        <v>0</v>
      </c>
      <c r="E3" s="21">
        <v>0</v>
      </c>
      <c r="F3" s="22">
        <v>0</v>
      </c>
      <c r="G3" s="31">
        <v>0</v>
      </c>
      <c r="H3" s="32">
        <v>0</v>
      </c>
      <c r="I3" s="31">
        <v>0</v>
      </c>
      <c r="J3" s="32">
        <v>0</v>
      </c>
      <c r="K3" s="31">
        <v>0</v>
      </c>
      <c r="L3" s="32">
        <v>0</v>
      </c>
      <c r="M3" s="31">
        <v>0</v>
      </c>
      <c r="N3" s="32">
        <v>0</v>
      </c>
      <c r="O3" s="43">
        <v>0</v>
      </c>
      <c r="P3" s="44">
        <v>0</v>
      </c>
      <c r="Q3" s="51">
        <v>0</v>
      </c>
      <c r="R3" s="52">
        <v>0</v>
      </c>
      <c r="S3" s="38">
        <v>0</v>
      </c>
      <c r="T3" s="52">
        <v>0</v>
      </c>
      <c r="U3" s="38">
        <v>0</v>
      </c>
      <c r="V3" s="52">
        <v>0</v>
      </c>
      <c r="W3" s="14"/>
      <c r="X3" s="15"/>
      <c r="Y3" s="199"/>
    </row>
    <row r="4" spans="1:25" ht="16" customHeight="1" x14ac:dyDescent="0.4">
      <c r="A4" s="6" t="s">
        <v>1</v>
      </c>
      <c r="B4" s="11" t="s">
        <v>19</v>
      </c>
      <c r="C4" s="185">
        <v>105</v>
      </c>
      <c r="D4" s="186">
        <v>80</v>
      </c>
      <c r="E4" s="23">
        <v>95</v>
      </c>
      <c r="F4" s="24">
        <v>80</v>
      </c>
      <c r="G4" s="33">
        <v>95</v>
      </c>
      <c r="H4" s="34">
        <v>80</v>
      </c>
      <c r="I4" s="33">
        <v>0</v>
      </c>
      <c r="J4" s="34">
        <v>0</v>
      </c>
      <c r="K4" s="33">
        <v>0</v>
      </c>
      <c r="L4" s="34">
        <v>0</v>
      </c>
      <c r="M4" s="33">
        <v>0</v>
      </c>
      <c r="N4" s="34">
        <v>0</v>
      </c>
      <c r="O4" s="45">
        <v>10</v>
      </c>
      <c r="P4" s="46">
        <v>0</v>
      </c>
      <c r="Q4" s="53">
        <v>0</v>
      </c>
      <c r="R4" s="54">
        <v>0</v>
      </c>
      <c r="S4" s="39">
        <v>0</v>
      </c>
      <c r="T4" s="54">
        <v>0</v>
      </c>
      <c r="U4" s="39">
        <v>10</v>
      </c>
      <c r="V4" s="54">
        <v>0</v>
      </c>
      <c r="W4" s="14"/>
      <c r="X4" s="15"/>
      <c r="Y4" s="199"/>
    </row>
    <row r="5" spans="1:25" ht="16" customHeight="1" x14ac:dyDescent="0.4">
      <c r="A5" s="6" t="s">
        <v>1</v>
      </c>
      <c r="B5" s="11" t="s">
        <v>20</v>
      </c>
      <c r="C5" s="185">
        <v>0</v>
      </c>
      <c r="D5" s="186">
        <v>0</v>
      </c>
      <c r="E5" s="23">
        <v>0</v>
      </c>
      <c r="F5" s="24">
        <v>0</v>
      </c>
      <c r="G5" s="33">
        <v>0</v>
      </c>
      <c r="H5" s="34">
        <v>0</v>
      </c>
      <c r="I5" s="33">
        <v>0</v>
      </c>
      <c r="J5" s="34">
        <v>0</v>
      </c>
      <c r="K5" s="33">
        <v>0</v>
      </c>
      <c r="L5" s="34">
        <v>0</v>
      </c>
      <c r="M5" s="33">
        <v>0</v>
      </c>
      <c r="N5" s="34">
        <v>0</v>
      </c>
      <c r="O5" s="45">
        <v>0</v>
      </c>
      <c r="P5" s="46">
        <v>0</v>
      </c>
      <c r="Q5" s="53">
        <v>0</v>
      </c>
      <c r="R5" s="54">
        <v>0</v>
      </c>
      <c r="S5" s="39">
        <v>0</v>
      </c>
      <c r="T5" s="54">
        <v>0</v>
      </c>
      <c r="U5" s="39">
        <v>0</v>
      </c>
      <c r="V5" s="54">
        <v>0</v>
      </c>
      <c r="W5" s="14"/>
      <c r="X5" s="15"/>
      <c r="Y5" s="199"/>
    </row>
    <row r="6" spans="1:25" ht="16" customHeight="1" x14ac:dyDescent="0.4">
      <c r="A6" s="6" t="s">
        <v>1</v>
      </c>
      <c r="B6" s="11" t="s">
        <v>21</v>
      </c>
      <c r="C6" s="185">
        <v>836</v>
      </c>
      <c r="D6" s="186">
        <v>1127</v>
      </c>
      <c r="E6" s="23">
        <v>408</v>
      </c>
      <c r="F6" s="24">
        <v>418</v>
      </c>
      <c r="G6" s="33">
        <v>333</v>
      </c>
      <c r="H6" s="34">
        <v>299</v>
      </c>
      <c r="I6" s="33">
        <v>10</v>
      </c>
      <c r="J6" s="34">
        <v>0</v>
      </c>
      <c r="K6" s="33">
        <v>51</v>
      </c>
      <c r="L6" s="34">
        <v>80</v>
      </c>
      <c r="M6" s="33">
        <v>14</v>
      </c>
      <c r="N6" s="34">
        <v>39</v>
      </c>
      <c r="O6" s="45">
        <v>428</v>
      </c>
      <c r="P6" s="46">
        <v>709</v>
      </c>
      <c r="Q6" s="53">
        <v>204</v>
      </c>
      <c r="R6" s="54">
        <v>401</v>
      </c>
      <c r="S6" s="39">
        <v>0</v>
      </c>
      <c r="T6" s="54">
        <v>0</v>
      </c>
      <c r="U6" s="39">
        <v>224</v>
      </c>
      <c r="V6" s="54">
        <v>308</v>
      </c>
      <c r="W6" s="14"/>
      <c r="X6" s="15"/>
      <c r="Y6" s="199"/>
    </row>
    <row r="7" spans="1:25" ht="16" customHeight="1" x14ac:dyDescent="0.4">
      <c r="A7" s="6" t="s">
        <v>2</v>
      </c>
      <c r="B7" s="11" t="s">
        <v>22</v>
      </c>
      <c r="C7" s="185">
        <v>74</v>
      </c>
      <c r="D7" s="186">
        <v>35</v>
      </c>
      <c r="E7" s="23">
        <v>50</v>
      </c>
      <c r="F7" s="24">
        <v>19</v>
      </c>
      <c r="G7" s="33">
        <v>0</v>
      </c>
      <c r="H7" s="34">
        <v>0</v>
      </c>
      <c r="I7" s="33">
        <v>0</v>
      </c>
      <c r="J7" s="34">
        <v>0</v>
      </c>
      <c r="K7" s="33">
        <v>50</v>
      </c>
      <c r="L7" s="34">
        <v>0</v>
      </c>
      <c r="M7" s="33">
        <v>0</v>
      </c>
      <c r="N7" s="34">
        <v>19</v>
      </c>
      <c r="O7" s="45">
        <v>24</v>
      </c>
      <c r="P7" s="46">
        <v>16</v>
      </c>
      <c r="Q7" s="53">
        <v>0</v>
      </c>
      <c r="R7" s="54">
        <v>0</v>
      </c>
      <c r="S7" s="39">
        <v>0</v>
      </c>
      <c r="T7" s="54">
        <v>0</v>
      </c>
      <c r="U7" s="39">
        <v>24</v>
      </c>
      <c r="V7" s="54">
        <v>16</v>
      </c>
      <c r="W7" s="14"/>
      <c r="X7" s="15"/>
      <c r="Y7" s="199"/>
    </row>
    <row r="8" spans="1:25" ht="16" customHeight="1" x14ac:dyDescent="0.4">
      <c r="A8" s="6" t="s">
        <v>2</v>
      </c>
      <c r="B8" s="11" t="s">
        <v>23</v>
      </c>
      <c r="C8" s="185">
        <v>242</v>
      </c>
      <c r="D8" s="186">
        <v>216</v>
      </c>
      <c r="E8" s="23">
        <v>206</v>
      </c>
      <c r="F8" s="24">
        <v>192</v>
      </c>
      <c r="G8" s="33">
        <v>206</v>
      </c>
      <c r="H8" s="34">
        <v>192</v>
      </c>
      <c r="I8" s="33">
        <v>0</v>
      </c>
      <c r="J8" s="34">
        <v>0</v>
      </c>
      <c r="K8" s="33">
        <v>0</v>
      </c>
      <c r="L8" s="34">
        <v>0</v>
      </c>
      <c r="M8" s="33">
        <v>0</v>
      </c>
      <c r="N8" s="34">
        <v>0</v>
      </c>
      <c r="O8" s="45">
        <v>36</v>
      </c>
      <c r="P8" s="46">
        <v>24</v>
      </c>
      <c r="Q8" s="53">
        <v>0</v>
      </c>
      <c r="R8" s="54">
        <v>0</v>
      </c>
      <c r="S8" s="39">
        <v>0</v>
      </c>
      <c r="T8" s="54">
        <v>0</v>
      </c>
      <c r="U8" s="39">
        <v>36</v>
      </c>
      <c r="V8" s="54">
        <v>24</v>
      </c>
      <c r="W8" s="14"/>
      <c r="X8" s="15"/>
      <c r="Y8" s="199"/>
    </row>
    <row r="9" spans="1:25" ht="16" customHeight="1" x14ac:dyDescent="0.4">
      <c r="A9" s="6" t="s">
        <v>2</v>
      </c>
      <c r="B9" s="11" t="s">
        <v>24</v>
      </c>
      <c r="C9" s="185">
        <v>2531</v>
      </c>
      <c r="D9" s="186">
        <v>2153</v>
      </c>
      <c r="E9" s="23">
        <v>2506</v>
      </c>
      <c r="F9" s="24">
        <v>2125</v>
      </c>
      <c r="G9" s="33">
        <v>2439</v>
      </c>
      <c r="H9" s="34">
        <v>2073</v>
      </c>
      <c r="I9" s="33">
        <v>9</v>
      </c>
      <c r="J9" s="34">
        <v>0</v>
      </c>
      <c r="K9" s="33">
        <v>58</v>
      </c>
      <c r="L9" s="34">
        <v>52</v>
      </c>
      <c r="M9" s="33">
        <v>0</v>
      </c>
      <c r="N9" s="34">
        <v>0</v>
      </c>
      <c r="O9" s="45">
        <v>25</v>
      </c>
      <c r="P9" s="46">
        <v>28</v>
      </c>
      <c r="Q9" s="53">
        <v>0</v>
      </c>
      <c r="R9" s="54">
        <v>0</v>
      </c>
      <c r="S9" s="39">
        <v>0</v>
      </c>
      <c r="T9" s="54">
        <v>0</v>
      </c>
      <c r="U9" s="39">
        <v>25</v>
      </c>
      <c r="V9" s="54">
        <v>28</v>
      </c>
      <c r="W9" s="14"/>
      <c r="X9" s="15"/>
      <c r="Y9" s="199"/>
    </row>
    <row r="10" spans="1:25" ht="16" customHeight="1" x14ac:dyDescent="0.4">
      <c r="A10" s="6" t="s">
        <v>2</v>
      </c>
      <c r="B10" s="11" t="s">
        <v>25</v>
      </c>
      <c r="C10" s="185">
        <v>2</v>
      </c>
      <c r="D10" s="186">
        <v>0</v>
      </c>
      <c r="E10" s="23">
        <v>0</v>
      </c>
      <c r="F10" s="24">
        <v>0</v>
      </c>
      <c r="G10" s="33">
        <v>0</v>
      </c>
      <c r="H10" s="34">
        <v>0</v>
      </c>
      <c r="I10" s="33">
        <v>0</v>
      </c>
      <c r="J10" s="34">
        <v>0</v>
      </c>
      <c r="K10" s="33">
        <v>0</v>
      </c>
      <c r="L10" s="34">
        <v>0</v>
      </c>
      <c r="M10" s="33">
        <v>0</v>
      </c>
      <c r="N10" s="34">
        <v>0</v>
      </c>
      <c r="O10" s="45">
        <v>2</v>
      </c>
      <c r="P10" s="46">
        <v>0</v>
      </c>
      <c r="Q10" s="53">
        <v>0</v>
      </c>
      <c r="R10" s="54">
        <v>0</v>
      </c>
      <c r="S10" s="39">
        <v>0</v>
      </c>
      <c r="T10" s="54">
        <v>0</v>
      </c>
      <c r="U10" s="39">
        <v>2</v>
      </c>
      <c r="V10" s="54">
        <v>0</v>
      </c>
      <c r="W10" s="14"/>
      <c r="X10" s="15"/>
      <c r="Y10" s="199"/>
    </row>
    <row r="11" spans="1:25" ht="16" customHeight="1" x14ac:dyDescent="0.4">
      <c r="A11" s="6" t="s">
        <v>2</v>
      </c>
      <c r="B11" s="11" t="s">
        <v>26</v>
      </c>
      <c r="C11" s="185">
        <v>3037</v>
      </c>
      <c r="D11" s="186">
        <v>2363</v>
      </c>
      <c r="E11" s="23">
        <v>233</v>
      </c>
      <c r="F11" s="24">
        <v>155</v>
      </c>
      <c r="G11" s="33">
        <v>0</v>
      </c>
      <c r="H11" s="34">
        <v>0</v>
      </c>
      <c r="I11" s="33">
        <v>16</v>
      </c>
      <c r="J11" s="34">
        <v>18</v>
      </c>
      <c r="K11" s="33">
        <v>217</v>
      </c>
      <c r="L11" s="34">
        <v>137</v>
      </c>
      <c r="M11" s="33">
        <v>0</v>
      </c>
      <c r="N11" s="34">
        <v>0</v>
      </c>
      <c r="O11" s="45">
        <v>2804</v>
      </c>
      <c r="P11" s="46">
        <v>2208</v>
      </c>
      <c r="Q11" s="53">
        <v>5</v>
      </c>
      <c r="R11" s="54">
        <v>0</v>
      </c>
      <c r="S11" s="39">
        <v>2694</v>
      </c>
      <c r="T11" s="54">
        <v>2093</v>
      </c>
      <c r="U11" s="39">
        <v>105</v>
      </c>
      <c r="V11" s="54">
        <v>115</v>
      </c>
      <c r="W11" s="14"/>
      <c r="X11" s="15"/>
      <c r="Y11" s="199"/>
    </row>
    <row r="12" spans="1:25" ht="16" customHeight="1" x14ac:dyDescent="0.4">
      <c r="A12" s="6" t="s">
        <v>2</v>
      </c>
      <c r="B12" s="11" t="s">
        <v>27</v>
      </c>
      <c r="C12" s="185">
        <v>0</v>
      </c>
      <c r="D12" s="186">
        <v>0</v>
      </c>
      <c r="E12" s="23">
        <v>0</v>
      </c>
      <c r="F12" s="24">
        <v>0</v>
      </c>
      <c r="G12" s="33">
        <v>0</v>
      </c>
      <c r="H12" s="34">
        <v>0</v>
      </c>
      <c r="I12" s="33">
        <v>0</v>
      </c>
      <c r="J12" s="34">
        <v>0</v>
      </c>
      <c r="K12" s="33">
        <v>0</v>
      </c>
      <c r="L12" s="34">
        <v>0</v>
      </c>
      <c r="M12" s="33">
        <v>0</v>
      </c>
      <c r="N12" s="34">
        <v>0</v>
      </c>
      <c r="O12" s="45">
        <v>0</v>
      </c>
      <c r="P12" s="46">
        <v>0</v>
      </c>
      <c r="Q12" s="53">
        <v>0</v>
      </c>
      <c r="R12" s="54">
        <v>0</v>
      </c>
      <c r="S12" s="39">
        <v>0</v>
      </c>
      <c r="T12" s="54">
        <v>0</v>
      </c>
      <c r="U12" s="39">
        <v>0</v>
      </c>
      <c r="V12" s="54">
        <v>0</v>
      </c>
      <c r="W12" s="14"/>
      <c r="X12" s="15"/>
      <c r="Y12" s="199"/>
    </row>
    <row r="13" spans="1:25" ht="16" customHeight="1" x14ac:dyDescent="0.4">
      <c r="A13" s="6" t="s">
        <v>2</v>
      </c>
      <c r="B13" s="11" t="s">
        <v>28</v>
      </c>
      <c r="C13" s="185">
        <v>27</v>
      </c>
      <c r="D13" s="186">
        <v>15</v>
      </c>
      <c r="E13" s="23">
        <v>26</v>
      </c>
      <c r="F13" s="24">
        <v>6</v>
      </c>
      <c r="G13" s="33">
        <v>4</v>
      </c>
      <c r="H13" s="34">
        <v>0</v>
      </c>
      <c r="I13" s="33">
        <v>0</v>
      </c>
      <c r="J13" s="34">
        <v>0</v>
      </c>
      <c r="K13" s="33">
        <v>22</v>
      </c>
      <c r="L13" s="34">
        <v>6</v>
      </c>
      <c r="M13" s="33">
        <v>0</v>
      </c>
      <c r="N13" s="34">
        <v>0</v>
      </c>
      <c r="O13" s="45">
        <v>1</v>
      </c>
      <c r="P13" s="46">
        <v>9</v>
      </c>
      <c r="Q13" s="53">
        <v>0</v>
      </c>
      <c r="R13" s="54">
        <v>0</v>
      </c>
      <c r="S13" s="39">
        <v>0</v>
      </c>
      <c r="T13" s="54">
        <v>0</v>
      </c>
      <c r="U13" s="39">
        <v>1</v>
      </c>
      <c r="V13" s="54">
        <v>9</v>
      </c>
      <c r="W13" s="14"/>
      <c r="X13" s="15"/>
      <c r="Y13" s="199"/>
    </row>
    <row r="14" spans="1:25" ht="16" customHeight="1" x14ac:dyDescent="0.4">
      <c r="A14" s="6" t="s">
        <v>2</v>
      </c>
      <c r="B14" s="11" t="s">
        <v>21</v>
      </c>
      <c r="C14" s="185">
        <v>358</v>
      </c>
      <c r="D14" s="186">
        <v>321</v>
      </c>
      <c r="E14" s="23">
        <v>166</v>
      </c>
      <c r="F14" s="24">
        <v>76</v>
      </c>
      <c r="G14" s="33">
        <v>131</v>
      </c>
      <c r="H14" s="34">
        <v>0</v>
      </c>
      <c r="I14" s="33">
        <v>27</v>
      </c>
      <c r="J14" s="34">
        <v>12</v>
      </c>
      <c r="K14" s="33">
        <v>8</v>
      </c>
      <c r="L14" s="34">
        <v>64</v>
      </c>
      <c r="M14" s="33">
        <v>0</v>
      </c>
      <c r="N14" s="34">
        <v>0</v>
      </c>
      <c r="O14" s="45">
        <v>192</v>
      </c>
      <c r="P14" s="46">
        <v>245</v>
      </c>
      <c r="Q14" s="53">
        <v>113</v>
      </c>
      <c r="R14" s="54">
        <v>153</v>
      </c>
      <c r="S14" s="39">
        <v>0</v>
      </c>
      <c r="T14" s="54">
        <v>0</v>
      </c>
      <c r="U14" s="39">
        <v>79</v>
      </c>
      <c r="V14" s="54">
        <v>92</v>
      </c>
      <c r="W14" s="14"/>
      <c r="X14" s="15"/>
      <c r="Y14" s="199"/>
    </row>
    <row r="15" spans="1:25" ht="16" customHeight="1" x14ac:dyDescent="0.4">
      <c r="A15" s="6" t="s">
        <v>3</v>
      </c>
      <c r="B15" s="11" t="s">
        <v>29</v>
      </c>
      <c r="C15" s="185">
        <v>8076</v>
      </c>
      <c r="D15" s="186">
        <v>11025</v>
      </c>
      <c r="E15" s="23">
        <v>668</v>
      </c>
      <c r="F15" s="24">
        <v>458</v>
      </c>
      <c r="G15" s="33">
        <v>543</v>
      </c>
      <c r="H15" s="34">
        <v>336</v>
      </c>
      <c r="I15" s="33">
        <v>2</v>
      </c>
      <c r="J15" s="34">
        <v>0</v>
      </c>
      <c r="K15" s="33">
        <v>114</v>
      </c>
      <c r="L15" s="34">
        <v>122</v>
      </c>
      <c r="M15" s="33">
        <v>9</v>
      </c>
      <c r="N15" s="34">
        <v>0</v>
      </c>
      <c r="O15" s="45">
        <v>7408</v>
      </c>
      <c r="P15" s="46">
        <v>10567</v>
      </c>
      <c r="Q15" s="53">
        <v>6988</v>
      </c>
      <c r="R15" s="54">
        <v>9747</v>
      </c>
      <c r="S15" s="39">
        <v>0</v>
      </c>
      <c r="T15" s="54">
        <v>0</v>
      </c>
      <c r="U15" s="39">
        <v>420</v>
      </c>
      <c r="V15" s="54">
        <v>820</v>
      </c>
      <c r="W15" s="14"/>
      <c r="X15" s="15"/>
      <c r="Y15" s="199"/>
    </row>
    <row r="16" spans="1:25" ht="16" customHeight="1" x14ac:dyDescent="0.4">
      <c r="A16" s="6" t="s">
        <v>3</v>
      </c>
      <c r="B16" s="11" t="s">
        <v>30</v>
      </c>
      <c r="C16" s="185">
        <v>0</v>
      </c>
      <c r="D16" s="186">
        <v>34</v>
      </c>
      <c r="E16" s="23">
        <v>0</v>
      </c>
      <c r="F16" s="24">
        <v>34</v>
      </c>
      <c r="G16" s="33">
        <v>0</v>
      </c>
      <c r="H16" s="34">
        <v>0</v>
      </c>
      <c r="I16" s="33">
        <v>0</v>
      </c>
      <c r="J16" s="34">
        <v>34</v>
      </c>
      <c r="K16" s="33">
        <v>0</v>
      </c>
      <c r="L16" s="34">
        <v>0</v>
      </c>
      <c r="M16" s="33">
        <v>0</v>
      </c>
      <c r="N16" s="34">
        <v>0</v>
      </c>
      <c r="O16" s="45">
        <v>0</v>
      </c>
      <c r="P16" s="46">
        <v>0</v>
      </c>
      <c r="Q16" s="53">
        <v>0</v>
      </c>
      <c r="R16" s="54">
        <v>0</v>
      </c>
      <c r="S16" s="39">
        <v>0</v>
      </c>
      <c r="T16" s="54">
        <v>0</v>
      </c>
      <c r="U16" s="39">
        <v>0</v>
      </c>
      <c r="V16" s="54">
        <v>0</v>
      </c>
      <c r="W16" s="14"/>
      <c r="X16" s="15"/>
      <c r="Y16" s="199"/>
    </row>
    <row r="17" spans="1:25" ht="16" customHeight="1" x14ac:dyDescent="0.4">
      <c r="A17" s="6" t="s">
        <v>3</v>
      </c>
      <c r="B17" s="11" t="s">
        <v>31</v>
      </c>
      <c r="C17" s="185">
        <v>19</v>
      </c>
      <c r="D17" s="186">
        <v>37</v>
      </c>
      <c r="E17" s="23">
        <v>0</v>
      </c>
      <c r="F17" s="24">
        <v>0</v>
      </c>
      <c r="G17" s="33">
        <v>0</v>
      </c>
      <c r="H17" s="34">
        <v>0</v>
      </c>
      <c r="I17" s="33">
        <v>0</v>
      </c>
      <c r="J17" s="34">
        <v>0</v>
      </c>
      <c r="K17" s="33">
        <v>0</v>
      </c>
      <c r="L17" s="34">
        <v>0</v>
      </c>
      <c r="M17" s="33">
        <v>0</v>
      </c>
      <c r="N17" s="34">
        <v>0</v>
      </c>
      <c r="O17" s="45">
        <v>19</v>
      </c>
      <c r="P17" s="46">
        <v>37</v>
      </c>
      <c r="Q17" s="53">
        <v>0</v>
      </c>
      <c r="R17" s="54">
        <v>0</v>
      </c>
      <c r="S17" s="39">
        <v>0</v>
      </c>
      <c r="T17" s="54">
        <v>0</v>
      </c>
      <c r="U17" s="39">
        <v>19</v>
      </c>
      <c r="V17" s="54">
        <v>37</v>
      </c>
      <c r="W17" s="14"/>
      <c r="X17" s="15"/>
      <c r="Y17" s="199"/>
    </row>
    <row r="18" spans="1:25" ht="16" customHeight="1" x14ac:dyDescent="0.4">
      <c r="A18" s="6" t="s">
        <v>3</v>
      </c>
      <c r="B18" s="11" t="s">
        <v>32</v>
      </c>
      <c r="C18" s="185">
        <v>0</v>
      </c>
      <c r="D18" s="186">
        <v>0</v>
      </c>
      <c r="E18" s="23">
        <v>0</v>
      </c>
      <c r="F18" s="24">
        <v>0</v>
      </c>
      <c r="G18" s="33">
        <v>0</v>
      </c>
      <c r="H18" s="34">
        <v>0</v>
      </c>
      <c r="I18" s="33">
        <v>0</v>
      </c>
      <c r="J18" s="34">
        <v>0</v>
      </c>
      <c r="K18" s="33">
        <v>0</v>
      </c>
      <c r="L18" s="34">
        <v>0</v>
      </c>
      <c r="M18" s="33">
        <v>0</v>
      </c>
      <c r="N18" s="34">
        <v>0</v>
      </c>
      <c r="O18" s="45">
        <v>0</v>
      </c>
      <c r="P18" s="46">
        <v>0</v>
      </c>
      <c r="Q18" s="53">
        <v>0</v>
      </c>
      <c r="R18" s="54">
        <v>0</v>
      </c>
      <c r="S18" s="39">
        <v>0</v>
      </c>
      <c r="T18" s="54">
        <v>0</v>
      </c>
      <c r="U18" s="39">
        <v>0</v>
      </c>
      <c r="V18" s="54">
        <v>0</v>
      </c>
      <c r="W18" s="14"/>
      <c r="X18" s="15"/>
      <c r="Y18" s="199"/>
    </row>
    <row r="19" spans="1:25" ht="16" customHeight="1" x14ac:dyDescent="0.4">
      <c r="A19" s="6" t="s">
        <v>3</v>
      </c>
      <c r="B19" s="11" t="s">
        <v>33</v>
      </c>
      <c r="C19" s="185">
        <v>28</v>
      </c>
      <c r="D19" s="186">
        <v>127</v>
      </c>
      <c r="E19" s="23">
        <v>0</v>
      </c>
      <c r="F19" s="24">
        <v>0</v>
      </c>
      <c r="G19" s="33">
        <v>0</v>
      </c>
      <c r="H19" s="34">
        <v>0</v>
      </c>
      <c r="I19" s="33">
        <v>0</v>
      </c>
      <c r="J19" s="34">
        <v>0</v>
      </c>
      <c r="K19" s="33">
        <v>0</v>
      </c>
      <c r="L19" s="34">
        <v>0</v>
      </c>
      <c r="M19" s="33">
        <v>0</v>
      </c>
      <c r="N19" s="34">
        <v>0</v>
      </c>
      <c r="O19" s="45">
        <v>28</v>
      </c>
      <c r="P19" s="46">
        <v>127</v>
      </c>
      <c r="Q19" s="53">
        <v>0</v>
      </c>
      <c r="R19" s="54">
        <v>0</v>
      </c>
      <c r="S19" s="39">
        <v>0</v>
      </c>
      <c r="T19" s="54">
        <v>0</v>
      </c>
      <c r="U19" s="39">
        <v>28</v>
      </c>
      <c r="V19" s="54">
        <v>127</v>
      </c>
      <c r="W19" s="14"/>
      <c r="X19" s="15"/>
      <c r="Y19" s="199"/>
    </row>
    <row r="20" spans="1:25" ht="16" customHeight="1" x14ac:dyDescent="0.4">
      <c r="A20" s="6" t="s">
        <v>3</v>
      </c>
      <c r="B20" s="11" t="s">
        <v>34</v>
      </c>
      <c r="C20" s="185">
        <v>1</v>
      </c>
      <c r="D20" s="186">
        <v>1</v>
      </c>
      <c r="E20" s="23">
        <v>0</v>
      </c>
      <c r="F20" s="24">
        <v>0</v>
      </c>
      <c r="G20" s="33">
        <v>0</v>
      </c>
      <c r="H20" s="34">
        <v>0</v>
      </c>
      <c r="I20" s="33">
        <v>0</v>
      </c>
      <c r="J20" s="34">
        <v>0</v>
      </c>
      <c r="K20" s="33">
        <v>0</v>
      </c>
      <c r="L20" s="34">
        <v>0</v>
      </c>
      <c r="M20" s="33">
        <v>0</v>
      </c>
      <c r="N20" s="34">
        <v>0</v>
      </c>
      <c r="O20" s="45">
        <v>1</v>
      </c>
      <c r="P20" s="46">
        <v>1</v>
      </c>
      <c r="Q20" s="53">
        <v>0</v>
      </c>
      <c r="R20" s="54">
        <v>0</v>
      </c>
      <c r="S20" s="39">
        <v>0</v>
      </c>
      <c r="T20" s="54">
        <v>0</v>
      </c>
      <c r="U20" s="39">
        <v>1</v>
      </c>
      <c r="V20" s="54">
        <v>1</v>
      </c>
      <c r="W20" s="14"/>
      <c r="X20" s="15"/>
      <c r="Y20" s="199"/>
    </row>
    <row r="21" spans="1:25" ht="16" customHeight="1" x14ac:dyDescent="0.4">
      <c r="A21" s="6" t="s">
        <v>3</v>
      </c>
      <c r="B21" s="11" t="s">
        <v>21</v>
      </c>
      <c r="C21" s="185">
        <v>710</v>
      </c>
      <c r="D21" s="186">
        <v>786</v>
      </c>
      <c r="E21" s="23">
        <v>16</v>
      </c>
      <c r="F21" s="24">
        <v>33</v>
      </c>
      <c r="G21" s="33">
        <v>0</v>
      </c>
      <c r="H21" s="34">
        <v>33</v>
      </c>
      <c r="I21" s="33">
        <v>16</v>
      </c>
      <c r="J21" s="34">
        <v>0</v>
      </c>
      <c r="K21" s="33">
        <v>0</v>
      </c>
      <c r="L21" s="34">
        <v>0</v>
      </c>
      <c r="M21" s="33">
        <v>0</v>
      </c>
      <c r="N21" s="34">
        <v>0</v>
      </c>
      <c r="O21" s="45">
        <v>694</v>
      </c>
      <c r="P21" s="46">
        <v>753</v>
      </c>
      <c r="Q21" s="53">
        <v>116</v>
      </c>
      <c r="R21" s="54">
        <v>0</v>
      </c>
      <c r="S21" s="39">
        <v>0</v>
      </c>
      <c r="T21" s="54">
        <v>0</v>
      </c>
      <c r="U21" s="39">
        <v>578</v>
      </c>
      <c r="V21" s="54">
        <v>753</v>
      </c>
      <c r="W21" s="14"/>
      <c r="X21" s="15"/>
      <c r="Y21" s="199"/>
    </row>
    <row r="22" spans="1:25" ht="16" customHeight="1" x14ac:dyDescent="0.4">
      <c r="A22" s="6" t="s">
        <v>4</v>
      </c>
      <c r="B22" s="11" t="s">
        <v>35</v>
      </c>
      <c r="C22" s="185">
        <v>451</v>
      </c>
      <c r="D22" s="186">
        <v>481</v>
      </c>
      <c r="E22" s="23">
        <v>436</v>
      </c>
      <c r="F22" s="24">
        <v>452</v>
      </c>
      <c r="G22" s="33">
        <v>267</v>
      </c>
      <c r="H22" s="34">
        <v>302</v>
      </c>
      <c r="I22" s="33">
        <v>16</v>
      </c>
      <c r="J22" s="34">
        <v>0</v>
      </c>
      <c r="K22" s="33">
        <v>153</v>
      </c>
      <c r="L22" s="34">
        <v>150</v>
      </c>
      <c r="M22" s="33">
        <v>0</v>
      </c>
      <c r="N22" s="34">
        <v>0</v>
      </c>
      <c r="O22" s="45">
        <v>15</v>
      </c>
      <c r="P22" s="46">
        <v>29</v>
      </c>
      <c r="Q22" s="53">
        <v>0</v>
      </c>
      <c r="R22" s="54">
        <v>0</v>
      </c>
      <c r="S22" s="39">
        <v>0</v>
      </c>
      <c r="T22" s="54">
        <v>0</v>
      </c>
      <c r="U22" s="39">
        <v>15</v>
      </c>
      <c r="V22" s="54">
        <v>29</v>
      </c>
      <c r="W22" s="14"/>
      <c r="X22" s="15"/>
      <c r="Y22" s="199"/>
    </row>
    <row r="23" spans="1:25" ht="16" customHeight="1" x14ac:dyDescent="0.4">
      <c r="A23" s="6" t="s">
        <v>4</v>
      </c>
      <c r="B23" s="11" t="s">
        <v>36</v>
      </c>
      <c r="C23" s="185">
        <v>0</v>
      </c>
      <c r="D23" s="186">
        <v>0</v>
      </c>
      <c r="E23" s="23">
        <v>0</v>
      </c>
      <c r="F23" s="24">
        <v>0</v>
      </c>
      <c r="G23" s="33">
        <v>0</v>
      </c>
      <c r="H23" s="34">
        <v>0</v>
      </c>
      <c r="I23" s="33">
        <v>0</v>
      </c>
      <c r="J23" s="34">
        <v>0</v>
      </c>
      <c r="K23" s="33">
        <v>0</v>
      </c>
      <c r="L23" s="34">
        <v>0</v>
      </c>
      <c r="M23" s="33">
        <v>0</v>
      </c>
      <c r="N23" s="34">
        <v>0</v>
      </c>
      <c r="O23" s="45">
        <v>0</v>
      </c>
      <c r="P23" s="46">
        <v>0</v>
      </c>
      <c r="Q23" s="53">
        <v>0</v>
      </c>
      <c r="R23" s="54">
        <v>0</v>
      </c>
      <c r="S23" s="39">
        <v>0</v>
      </c>
      <c r="T23" s="54">
        <v>0</v>
      </c>
      <c r="U23" s="39">
        <v>0</v>
      </c>
      <c r="V23" s="54">
        <v>0</v>
      </c>
      <c r="W23" s="14"/>
      <c r="X23" s="15"/>
      <c r="Y23" s="199"/>
    </row>
    <row r="24" spans="1:25" ht="16" customHeight="1" x14ac:dyDescent="0.4">
      <c r="A24" s="6" t="s">
        <v>4</v>
      </c>
      <c r="B24" s="11" t="s">
        <v>37</v>
      </c>
      <c r="C24" s="185">
        <v>0</v>
      </c>
      <c r="D24" s="186">
        <v>3</v>
      </c>
      <c r="E24" s="23">
        <v>0</v>
      </c>
      <c r="F24" s="24">
        <v>0</v>
      </c>
      <c r="G24" s="33">
        <v>0</v>
      </c>
      <c r="H24" s="34">
        <v>0</v>
      </c>
      <c r="I24" s="33">
        <v>0</v>
      </c>
      <c r="J24" s="34">
        <v>0</v>
      </c>
      <c r="K24" s="33">
        <v>0</v>
      </c>
      <c r="L24" s="34">
        <v>0</v>
      </c>
      <c r="M24" s="33">
        <v>0</v>
      </c>
      <c r="N24" s="34">
        <v>0</v>
      </c>
      <c r="O24" s="45">
        <v>0</v>
      </c>
      <c r="P24" s="46">
        <v>3</v>
      </c>
      <c r="Q24" s="53">
        <v>0</v>
      </c>
      <c r="R24" s="54">
        <v>0</v>
      </c>
      <c r="S24" s="39">
        <v>0</v>
      </c>
      <c r="T24" s="54">
        <v>0</v>
      </c>
      <c r="U24" s="39">
        <v>0</v>
      </c>
      <c r="V24" s="54">
        <v>3</v>
      </c>
      <c r="W24" s="14"/>
      <c r="X24" s="15"/>
      <c r="Y24" s="199"/>
    </row>
    <row r="25" spans="1:25" ht="16" customHeight="1" x14ac:dyDescent="0.4">
      <c r="A25" s="6" t="s">
        <v>4</v>
      </c>
      <c r="B25" s="11" t="s">
        <v>38</v>
      </c>
      <c r="C25" s="185">
        <v>320</v>
      </c>
      <c r="D25" s="186">
        <v>193</v>
      </c>
      <c r="E25" s="23">
        <v>224</v>
      </c>
      <c r="F25" s="24">
        <v>130</v>
      </c>
      <c r="G25" s="33">
        <v>12</v>
      </c>
      <c r="H25" s="34">
        <v>13</v>
      </c>
      <c r="I25" s="33">
        <v>0</v>
      </c>
      <c r="J25" s="34">
        <v>0</v>
      </c>
      <c r="K25" s="33">
        <v>210</v>
      </c>
      <c r="L25" s="34">
        <v>117</v>
      </c>
      <c r="M25" s="33">
        <v>2</v>
      </c>
      <c r="N25" s="34">
        <v>0</v>
      </c>
      <c r="O25" s="45">
        <v>96</v>
      </c>
      <c r="P25" s="46">
        <v>63</v>
      </c>
      <c r="Q25" s="53">
        <v>0</v>
      </c>
      <c r="R25" s="54">
        <v>0</v>
      </c>
      <c r="S25" s="39">
        <v>0</v>
      </c>
      <c r="T25" s="54">
        <v>0</v>
      </c>
      <c r="U25" s="39">
        <v>96</v>
      </c>
      <c r="V25" s="54">
        <v>63</v>
      </c>
      <c r="W25" s="14"/>
      <c r="X25" s="15"/>
      <c r="Y25" s="199"/>
    </row>
    <row r="26" spans="1:25" ht="16" customHeight="1" x14ac:dyDescent="0.4">
      <c r="A26" s="6" t="s">
        <v>4</v>
      </c>
      <c r="B26" s="11" t="s">
        <v>106</v>
      </c>
      <c r="C26" s="185">
        <v>1</v>
      </c>
      <c r="D26" s="186">
        <v>0</v>
      </c>
      <c r="E26" s="23">
        <v>0</v>
      </c>
      <c r="F26" s="24">
        <v>0</v>
      </c>
      <c r="G26" s="33">
        <v>0</v>
      </c>
      <c r="H26" s="34">
        <v>0</v>
      </c>
      <c r="I26" s="33">
        <v>0</v>
      </c>
      <c r="J26" s="34">
        <v>0</v>
      </c>
      <c r="K26" s="33">
        <v>0</v>
      </c>
      <c r="L26" s="34">
        <v>0</v>
      </c>
      <c r="M26" s="33">
        <v>0</v>
      </c>
      <c r="N26" s="34">
        <v>0</v>
      </c>
      <c r="O26" s="45">
        <v>1</v>
      </c>
      <c r="P26" s="46">
        <v>0</v>
      </c>
      <c r="Q26" s="53">
        <v>0</v>
      </c>
      <c r="R26" s="54">
        <v>0</v>
      </c>
      <c r="S26" s="39">
        <v>0</v>
      </c>
      <c r="T26" s="54">
        <v>0</v>
      </c>
      <c r="U26" s="39">
        <v>1</v>
      </c>
      <c r="V26" s="54">
        <v>0</v>
      </c>
      <c r="W26" s="14"/>
      <c r="X26" s="15"/>
      <c r="Y26" s="199"/>
    </row>
    <row r="27" spans="1:25" ht="16" customHeight="1" x14ac:dyDescent="0.4">
      <c r="A27" s="6" t="s">
        <v>4</v>
      </c>
      <c r="B27" s="11" t="s">
        <v>39</v>
      </c>
      <c r="C27" s="185">
        <v>0</v>
      </c>
      <c r="D27" s="186">
        <v>0</v>
      </c>
      <c r="E27" s="23">
        <v>0</v>
      </c>
      <c r="F27" s="24">
        <v>0</v>
      </c>
      <c r="G27" s="33">
        <v>0</v>
      </c>
      <c r="H27" s="34">
        <v>0</v>
      </c>
      <c r="I27" s="33">
        <v>0</v>
      </c>
      <c r="J27" s="34">
        <v>0</v>
      </c>
      <c r="K27" s="33">
        <v>0</v>
      </c>
      <c r="L27" s="34">
        <v>0</v>
      </c>
      <c r="M27" s="33">
        <v>0</v>
      </c>
      <c r="N27" s="34">
        <v>0</v>
      </c>
      <c r="O27" s="45">
        <v>0</v>
      </c>
      <c r="P27" s="46">
        <v>0</v>
      </c>
      <c r="Q27" s="53">
        <v>0</v>
      </c>
      <c r="R27" s="54">
        <v>0</v>
      </c>
      <c r="S27" s="39">
        <v>0</v>
      </c>
      <c r="T27" s="54">
        <v>0</v>
      </c>
      <c r="U27" s="39">
        <v>0</v>
      </c>
      <c r="V27" s="54">
        <v>0</v>
      </c>
      <c r="W27" s="14"/>
      <c r="X27" s="15"/>
      <c r="Y27" s="199"/>
    </row>
    <row r="28" spans="1:25" ht="16" customHeight="1" x14ac:dyDescent="0.4">
      <c r="A28" s="6" t="s">
        <v>4</v>
      </c>
      <c r="B28" s="11" t="s">
        <v>21</v>
      </c>
      <c r="C28" s="185">
        <v>145</v>
      </c>
      <c r="D28" s="186">
        <v>168</v>
      </c>
      <c r="E28" s="23">
        <v>114</v>
      </c>
      <c r="F28" s="24">
        <v>93</v>
      </c>
      <c r="G28" s="33">
        <v>114</v>
      </c>
      <c r="H28" s="34">
        <v>93</v>
      </c>
      <c r="I28" s="33">
        <v>0</v>
      </c>
      <c r="J28" s="34">
        <v>0</v>
      </c>
      <c r="K28" s="33">
        <v>0</v>
      </c>
      <c r="L28" s="34">
        <v>0</v>
      </c>
      <c r="M28" s="33">
        <v>0</v>
      </c>
      <c r="N28" s="34">
        <v>0</v>
      </c>
      <c r="O28" s="45">
        <v>31</v>
      </c>
      <c r="P28" s="46">
        <v>75</v>
      </c>
      <c r="Q28" s="53">
        <v>0</v>
      </c>
      <c r="R28" s="54">
        <v>0</v>
      </c>
      <c r="S28" s="39">
        <v>0</v>
      </c>
      <c r="T28" s="54">
        <v>0</v>
      </c>
      <c r="U28" s="39">
        <v>31</v>
      </c>
      <c r="V28" s="54">
        <v>75</v>
      </c>
      <c r="W28" s="14"/>
      <c r="X28" s="15"/>
      <c r="Y28" s="199"/>
    </row>
    <row r="29" spans="1:25" ht="16" customHeight="1" x14ac:dyDescent="0.4">
      <c r="A29" s="6" t="s">
        <v>5</v>
      </c>
      <c r="B29" s="11" t="s">
        <v>11</v>
      </c>
      <c r="C29" s="185">
        <v>0</v>
      </c>
      <c r="D29" s="186">
        <v>0</v>
      </c>
      <c r="E29" s="23">
        <v>0</v>
      </c>
      <c r="F29" s="24">
        <v>0</v>
      </c>
      <c r="G29" s="33">
        <v>0</v>
      </c>
      <c r="H29" s="34">
        <v>0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45">
        <v>0</v>
      </c>
      <c r="P29" s="46">
        <v>0</v>
      </c>
      <c r="Q29" s="53">
        <v>0</v>
      </c>
      <c r="R29" s="54">
        <v>0</v>
      </c>
      <c r="S29" s="39">
        <v>0</v>
      </c>
      <c r="T29" s="54">
        <v>0</v>
      </c>
      <c r="U29" s="39">
        <v>0</v>
      </c>
      <c r="V29" s="54">
        <v>0</v>
      </c>
      <c r="W29" s="14"/>
      <c r="X29" s="15"/>
      <c r="Y29" s="199"/>
    </row>
    <row r="30" spans="1:25" ht="16" customHeight="1" x14ac:dyDescent="0.4">
      <c r="A30" s="6" t="s">
        <v>5</v>
      </c>
      <c r="B30" s="11" t="s">
        <v>40</v>
      </c>
      <c r="C30" s="185">
        <v>244</v>
      </c>
      <c r="D30" s="186">
        <v>106</v>
      </c>
      <c r="E30" s="23">
        <v>235</v>
      </c>
      <c r="F30" s="24">
        <v>74</v>
      </c>
      <c r="G30" s="33">
        <v>131</v>
      </c>
      <c r="H30" s="34">
        <v>0</v>
      </c>
      <c r="I30" s="33">
        <v>13</v>
      </c>
      <c r="J30" s="34">
        <v>0</v>
      </c>
      <c r="K30" s="33">
        <v>91</v>
      </c>
      <c r="L30" s="34">
        <v>73</v>
      </c>
      <c r="M30" s="33">
        <v>0</v>
      </c>
      <c r="N30" s="34">
        <v>1</v>
      </c>
      <c r="O30" s="45">
        <v>9</v>
      </c>
      <c r="P30" s="46">
        <v>32</v>
      </c>
      <c r="Q30" s="53">
        <v>0</v>
      </c>
      <c r="R30" s="54">
        <v>0</v>
      </c>
      <c r="S30" s="39">
        <v>0</v>
      </c>
      <c r="T30" s="54">
        <v>0</v>
      </c>
      <c r="U30" s="39">
        <v>9</v>
      </c>
      <c r="V30" s="54">
        <v>32</v>
      </c>
      <c r="W30" s="14"/>
      <c r="X30" s="15"/>
      <c r="Y30" s="199"/>
    </row>
    <row r="31" spans="1:25" ht="16" customHeight="1" x14ac:dyDescent="0.4">
      <c r="A31" s="6" t="s">
        <v>5</v>
      </c>
      <c r="B31" s="11" t="s">
        <v>41</v>
      </c>
      <c r="C31" s="185">
        <v>243</v>
      </c>
      <c r="D31" s="186">
        <v>38</v>
      </c>
      <c r="E31" s="23">
        <v>0</v>
      </c>
      <c r="F31" s="24">
        <v>0</v>
      </c>
      <c r="G31" s="33">
        <v>0</v>
      </c>
      <c r="H31" s="34">
        <v>0</v>
      </c>
      <c r="I31" s="33">
        <v>0</v>
      </c>
      <c r="J31" s="34">
        <v>0</v>
      </c>
      <c r="K31" s="33">
        <v>0</v>
      </c>
      <c r="L31" s="34">
        <v>0</v>
      </c>
      <c r="M31" s="33">
        <v>0</v>
      </c>
      <c r="N31" s="34">
        <v>0</v>
      </c>
      <c r="O31" s="45">
        <v>243</v>
      </c>
      <c r="P31" s="46">
        <v>38</v>
      </c>
      <c r="Q31" s="53">
        <v>237</v>
      </c>
      <c r="R31" s="54">
        <v>26</v>
      </c>
      <c r="S31" s="39">
        <v>0</v>
      </c>
      <c r="T31" s="54">
        <v>0</v>
      </c>
      <c r="U31" s="39">
        <v>6</v>
      </c>
      <c r="V31" s="54">
        <v>12</v>
      </c>
      <c r="W31" s="14"/>
      <c r="X31" s="15"/>
      <c r="Y31" s="199"/>
    </row>
    <row r="32" spans="1:25" ht="16" customHeight="1" x14ac:dyDescent="0.4">
      <c r="A32" s="6" t="s">
        <v>5</v>
      </c>
      <c r="B32" s="11" t="s">
        <v>21</v>
      </c>
      <c r="C32" s="185">
        <v>3264</v>
      </c>
      <c r="D32" s="186">
        <v>2529</v>
      </c>
      <c r="E32" s="23">
        <v>3223</v>
      </c>
      <c r="F32" s="24">
        <v>2482</v>
      </c>
      <c r="G32" s="33">
        <v>3210</v>
      </c>
      <c r="H32" s="34">
        <v>2474</v>
      </c>
      <c r="I32" s="33">
        <v>4</v>
      </c>
      <c r="J32" s="34">
        <v>8</v>
      </c>
      <c r="K32" s="33">
        <v>9</v>
      </c>
      <c r="L32" s="34">
        <v>0</v>
      </c>
      <c r="M32" s="33">
        <v>0</v>
      </c>
      <c r="N32" s="34">
        <v>0</v>
      </c>
      <c r="O32" s="45">
        <v>41</v>
      </c>
      <c r="P32" s="46">
        <v>47</v>
      </c>
      <c r="Q32" s="53">
        <v>0</v>
      </c>
      <c r="R32" s="54">
        <v>0</v>
      </c>
      <c r="S32" s="39">
        <v>0</v>
      </c>
      <c r="T32" s="54">
        <v>0</v>
      </c>
      <c r="U32" s="39">
        <v>41</v>
      </c>
      <c r="V32" s="54">
        <v>47</v>
      </c>
      <c r="W32" s="14"/>
      <c r="X32" s="15"/>
      <c r="Y32" s="199"/>
    </row>
    <row r="33" spans="1:25" ht="16" customHeight="1" x14ac:dyDescent="0.4">
      <c r="A33" s="6" t="s">
        <v>6</v>
      </c>
      <c r="B33" s="11" t="s">
        <v>42</v>
      </c>
      <c r="C33" s="185">
        <v>33</v>
      </c>
      <c r="D33" s="186">
        <v>18</v>
      </c>
      <c r="E33" s="23">
        <v>33</v>
      </c>
      <c r="F33" s="24">
        <v>18</v>
      </c>
      <c r="G33" s="33">
        <v>33</v>
      </c>
      <c r="H33" s="34">
        <v>18</v>
      </c>
      <c r="I33" s="33">
        <v>0</v>
      </c>
      <c r="J33" s="34">
        <v>0</v>
      </c>
      <c r="K33" s="33">
        <v>0</v>
      </c>
      <c r="L33" s="34">
        <v>0</v>
      </c>
      <c r="M33" s="33">
        <v>0</v>
      </c>
      <c r="N33" s="34">
        <v>0</v>
      </c>
      <c r="O33" s="45">
        <v>0</v>
      </c>
      <c r="P33" s="46">
        <v>0</v>
      </c>
      <c r="Q33" s="53">
        <v>0</v>
      </c>
      <c r="R33" s="54">
        <v>0</v>
      </c>
      <c r="S33" s="39">
        <v>0</v>
      </c>
      <c r="T33" s="54">
        <v>0</v>
      </c>
      <c r="U33" s="39">
        <v>0</v>
      </c>
      <c r="V33" s="54">
        <v>0</v>
      </c>
      <c r="W33" s="14"/>
      <c r="X33" s="15"/>
      <c r="Y33" s="199"/>
    </row>
    <row r="34" spans="1:25" ht="16" customHeight="1" x14ac:dyDescent="0.4">
      <c r="A34" s="6" t="s">
        <v>6</v>
      </c>
      <c r="B34" s="11" t="s">
        <v>43</v>
      </c>
      <c r="C34" s="185">
        <v>0</v>
      </c>
      <c r="D34" s="186">
        <v>0</v>
      </c>
      <c r="E34" s="23">
        <v>0</v>
      </c>
      <c r="F34" s="24">
        <v>0</v>
      </c>
      <c r="G34" s="33">
        <v>0</v>
      </c>
      <c r="H34" s="34">
        <v>0</v>
      </c>
      <c r="I34" s="33">
        <v>0</v>
      </c>
      <c r="J34" s="34">
        <v>0</v>
      </c>
      <c r="K34" s="33">
        <v>0</v>
      </c>
      <c r="L34" s="34">
        <v>0</v>
      </c>
      <c r="M34" s="33">
        <v>0</v>
      </c>
      <c r="N34" s="34">
        <v>0</v>
      </c>
      <c r="O34" s="45">
        <v>0</v>
      </c>
      <c r="P34" s="46">
        <v>0</v>
      </c>
      <c r="Q34" s="53">
        <v>0</v>
      </c>
      <c r="R34" s="54">
        <v>0</v>
      </c>
      <c r="S34" s="39">
        <v>0</v>
      </c>
      <c r="T34" s="54">
        <v>0</v>
      </c>
      <c r="U34" s="39">
        <v>0</v>
      </c>
      <c r="V34" s="54">
        <v>0</v>
      </c>
      <c r="W34" s="14"/>
      <c r="X34" s="15"/>
      <c r="Y34" s="199"/>
    </row>
    <row r="35" spans="1:25" ht="16" customHeight="1" x14ac:dyDescent="0.4">
      <c r="A35" s="6" t="s">
        <v>6</v>
      </c>
      <c r="B35" s="11" t="s">
        <v>21</v>
      </c>
      <c r="C35" s="185">
        <v>2</v>
      </c>
      <c r="D35" s="186">
        <v>14</v>
      </c>
      <c r="E35" s="23">
        <v>0</v>
      </c>
      <c r="F35" s="24">
        <v>0</v>
      </c>
      <c r="G35" s="33">
        <v>0</v>
      </c>
      <c r="H35" s="34">
        <v>0</v>
      </c>
      <c r="I35" s="33">
        <v>0</v>
      </c>
      <c r="J35" s="34">
        <v>0</v>
      </c>
      <c r="K35" s="33">
        <v>0</v>
      </c>
      <c r="L35" s="34">
        <v>0</v>
      </c>
      <c r="M35" s="33">
        <v>0</v>
      </c>
      <c r="N35" s="34">
        <v>0</v>
      </c>
      <c r="O35" s="45">
        <v>2</v>
      </c>
      <c r="P35" s="46">
        <v>14</v>
      </c>
      <c r="Q35" s="53">
        <v>0</v>
      </c>
      <c r="R35" s="54">
        <v>0</v>
      </c>
      <c r="S35" s="39">
        <v>0</v>
      </c>
      <c r="T35" s="54">
        <v>0</v>
      </c>
      <c r="U35" s="39">
        <v>2</v>
      </c>
      <c r="V35" s="54">
        <v>14</v>
      </c>
      <c r="W35" s="14"/>
      <c r="X35" s="15"/>
      <c r="Y35" s="199"/>
    </row>
    <row r="36" spans="1:25" ht="16" customHeight="1" x14ac:dyDescent="0.4">
      <c r="A36" s="6" t="s">
        <v>7</v>
      </c>
      <c r="B36" s="11" t="s">
        <v>44</v>
      </c>
      <c r="C36" s="185">
        <v>235</v>
      </c>
      <c r="D36" s="186">
        <v>143</v>
      </c>
      <c r="E36" s="23">
        <v>194</v>
      </c>
      <c r="F36" s="24">
        <v>110</v>
      </c>
      <c r="G36" s="33">
        <v>194</v>
      </c>
      <c r="H36" s="34">
        <v>110</v>
      </c>
      <c r="I36" s="33">
        <v>0</v>
      </c>
      <c r="J36" s="34">
        <v>0</v>
      </c>
      <c r="K36" s="33">
        <v>0</v>
      </c>
      <c r="L36" s="34">
        <v>0</v>
      </c>
      <c r="M36" s="33">
        <v>0</v>
      </c>
      <c r="N36" s="34">
        <v>0</v>
      </c>
      <c r="O36" s="45">
        <v>41</v>
      </c>
      <c r="P36" s="46">
        <v>33</v>
      </c>
      <c r="Q36" s="53">
        <v>0</v>
      </c>
      <c r="R36" s="54">
        <v>0</v>
      </c>
      <c r="S36" s="39">
        <v>0</v>
      </c>
      <c r="T36" s="54">
        <v>0</v>
      </c>
      <c r="U36" s="39">
        <v>41</v>
      </c>
      <c r="V36" s="54">
        <v>33</v>
      </c>
      <c r="W36" s="14"/>
      <c r="X36" s="15"/>
      <c r="Y36" s="199"/>
    </row>
    <row r="37" spans="1:25" ht="16" customHeight="1" x14ac:dyDescent="0.4">
      <c r="A37" s="6" t="s">
        <v>7</v>
      </c>
      <c r="B37" s="11" t="s">
        <v>45</v>
      </c>
      <c r="C37" s="185">
        <v>82</v>
      </c>
      <c r="D37" s="186">
        <v>9</v>
      </c>
      <c r="E37" s="23">
        <v>6</v>
      </c>
      <c r="F37" s="24">
        <v>0</v>
      </c>
      <c r="G37" s="33">
        <v>0</v>
      </c>
      <c r="H37" s="34">
        <v>0</v>
      </c>
      <c r="I37" s="33">
        <v>0</v>
      </c>
      <c r="J37" s="34">
        <v>0</v>
      </c>
      <c r="K37" s="33">
        <v>6</v>
      </c>
      <c r="L37" s="34">
        <v>0</v>
      </c>
      <c r="M37" s="33">
        <v>0</v>
      </c>
      <c r="N37" s="34">
        <v>0</v>
      </c>
      <c r="O37" s="45">
        <v>76</v>
      </c>
      <c r="P37" s="46">
        <v>9</v>
      </c>
      <c r="Q37" s="53">
        <v>0</v>
      </c>
      <c r="R37" s="54">
        <v>0</v>
      </c>
      <c r="S37" s="39">
        <v>0</v>
      </c>
      <c r="T37" s="54">
        <v>0</v>
      </c>
      <c r="U37" s="39">
        <v>76</v>
      </c>
      <c r="V37" s="54">
        <v>9</v>
      </c>
      <c r="W37" s="14"/>
      <c r="X37" s="15"/>
      <c r="Y37" s="199"/>
    </row>
    <row r="38" spans="1:25" ht="16" customHeight="1" x14ac:dyDescent="0.4">
      <c r="A38" s="6" t="s">
        <v>7</v>
      </c>
      <c r="B38" s="11" t="s">
        <v>21</v>
      </c>
      <c r="C38" s="185">
        <v>71</v>
      </c>
      <c r="D38" s="186">
        <v>24</v>
      </c>
      <c r="E38" s="23">
        <v>38</v>
      </c>
      <c r="F38" s="24">
        <v>23</v>
      </c>
      <c r="G38" s="33">
        <v>38</v>
      </c>
      <c r="H38" s="34">
        <v>23</v>
      </c>
      <c r="I38" s="33">
        <v>0</v>
      </c>
      <c r="J38" s="34">
        <v>0</v>
      </c>
      <c r="K38" s="33">
        <v>0</v>
      </c>
      <c r="L38" s="34">
        <v>0</v>
      </c>
      <c r="M38" s="33">
        <v>0</v>
      </c>
      <c r="N38" s="34">
        <v>0</v>
      </c>
      <c r="O38" s="45">
        <v>33</v>
      </c>
      <c r="P38" s="46">
        <v>1</v>
      </c>
      <c r="Q38" s="53">
        <v>0</v>
      </c>
      <c r="R38" s="54">
        <v>0</v>
      </c>
      <c r="S38" s="39">
        <v>0</v>
      </c>
      <c r="T38" s="54">
        <v>0</v>
      </c>
      <c r="U38" s="39">
        <v>33</v>
      </c>
      <c r="V38" s="54">
        <v>1</v>
      </c>
      <c r="W38" s="14"/>
      <c r="X38" s="15"/>
      <c r="Y38" s="199"/>
    </row>
    <row r="39" spans="1:25" ht="16" customHeight="1" x14ac:dyDescent="0.4">
      <c r="A39" s="6" t="s">
        <v>8</v>
      </c>
      <c r="B39" s="11" t="s">
        <v>46</v>
      </c>
      <c r="C39" s="185">
        <v>0</v>
      </c>
      <c r="D39" s="186">
        <v>0</v>
      </c>
      <c r="E39" s="23">
        <v>0</v>
      </c>
      <c r="F39" s="24">
        <v>0</v>
      </c>
      <c r="G39" s="33">
        <v>0</v>
      </c>
      <c r="H39" s="34">
        <v>0</v>
      </c>
      <c r="I39" s="33">
        <v>0</v>
      </c>
      <c r="J39" s="34">
        <v>0</v>
      </c>
      <c r="K39" s="33">
        <v>0</v>
      </c>
      <c r="L39" s="34">
        <v>0</v>
      </c>
      <c r="M39" s="33">
        <v>0</v>
      </c>
      <c r="N39" s="34">
        <v>0</v>
      </c>
      <c r="O39" s="45">
        <v>0</v>
      </c>
      <c r="P39" s="46">
        <v>0</v>
      </c>
      <c r="Q39" s="53">
        <v>0</v>
      </c>
      <c r="R39" s="54">
        <v>0</v>
      </c>
      <c r="S39" s="39">
        <v>0</v>
      </c>
      <c r="T39" s="54">
        <v>0</v>
      </c>
      <c r="U39" s="39">
        <v>0</v>
      </c>
      <c r="V39" s="54">
        <v>0</v>
      </c>
      <c r="W39" s="14"/>
      <c r="X39" s="15"/>
      <c r="Y39" s="199"/>
    </row>
    <row r="40" spans="1:25" ht="16" customHeight="1" x14ac:dyDescent="0.4">
      <c r="A40" s="6" t="s">
        <v>8</v>
      </c>
      <c r="B40" s="11" t="s">
        <v>47</v>
      </c>
      <c r="C40" s="185">
        <v>160</v>
      </c>
      <c r="D40" s="186">
        <v>220</v>
      </c>
      <c r="E40" s="23">
        <v>146</v>
      </c>
      <c r="F40" s="24">
        <v>152</v>
      </c>
      <c r="G40" s="33">
        <v>0</v>
      </c>
      <c r="H40" s="34">
        <v>0</v>
      </c>
      <c r="I40" s="33">
        <v>14</v>
      </c>
      <c r="J40" s="34">
        <v>60</v>
      </c>
      <c r="K40" s="33">
        <v>132</v>
      </c>
      <c r="L40" s="34">
        <v>92</v>
      </c>
      <c r="M40" s="33">
        <v>0</v>
      </c>
      <c r="N40" s="34">
        <v>0</v>
      </c>
      <c r="O40" s="45">
        <v>14</v>
      </c>
      <c r="P40" s="46">
        <v>68</v>
      </c>
      <c r="Q40" s="53">
        <v>0</v>
      </c>
      <c r="R40" s="54">
        <v>0</v>
      </c>
      <c r="S40" s="39">
        <v>0</v>
      </c>
      <c r="T40" s="54">
        <v>0</v>
      </c>
      <c r="U40" s="39">
        <v>14</v>
      </c>
      <c r="V40" s="54">
        <v>68</v>
      </c>
      <c r="W40" s="14"/>
      <c r="X40" s="15"/>
      <c r="Y40" s="199"/>
    </row>
    <row r="41" spans="1:25" ht="16" customHeight="1" x14ac:dyDescent="0.4">
      <c r="A41" s="6" t="s">
        <v>8</v>
      </c>
      <c r="B41" s="11" t="s">
        <v>48</v>
      </c>
      <c r="C41" s="185">
        <v>5094</v>
      </c>
      <c r="D41" s="186">
        <v>4597</v>
      </c>
      <c r="E41" s="23">
        <v>5084</v>
      </c>
      <c r="F41" s="24">
        <v>4580</v>
      </c>
      <c r="G41" s="33">
        <v>5084</v>
      </c>
      <c r="H41" s="34">
        <v>4580</v>
      </c>
      <c r="I41" s="33">
        <v>0</v>
      </c>
      <c r="J41" s="34">
        <v>0</v>
      </c>
      <c r="K41" s="33">
        <v>0</v>
      </c>
      <c r="L41" s="34">
        <v>0</v>
      </c>
      <c r="M41" s="33">
        <v>0</v>
      </c>
      <c r="N41" s="34">
        <v>0</v>
      </c>
      <c r="O41" s="45">
        <v>10</v>
      </c>
      <c r="P41" s="46">
        <v>17</v>
      </c>
      <c r="Q41" s="53">
        <v>0</v>
      </c>
      <c r="R41" s="54">
        <v>0</v>
      </c>
      <c r="S41" s="39">
        <v>0</v>
      </c>
      <c r="T41" s="54">
        <v>0</v>
      </c>
      <c r="U41" s="39">
        <v>10</v>
      </c>
      <c r="V41" s="54">
        <v>17</v>
      </c>
      <c r="W41" s="14"/>
      <c r="X41" s="15"/>
      <c r="Y41" s="199"/>
    </row>
    <row r="42" spans="1:25" ht="16" customHeight="1" x14ac:dyDescent="0.4">
      <c r="A42" s="6" t="s">
        <v>8</v>
      </c>
      <c r="B42" s="11" t="s">
        <v>49</v>
      </c>
      <c r="C42" s="185">
        <v>47</v>
      </c>
      <c r="D42" s="186">
        <v>73</v>
      </c>
      <c r="E42" s="23">
        <v>40</v>
      </c>
      <c r="F42" s="24">
        <v>64</v>
      </c>
      <c r="G42" s="33">
        <v>0</v>
      </c>
      <c r="H42" s="34">
        <v>0</v>
      </c>
      <c r="I42" s="33">
        <v>0</v>
      </c>
      <c r="J42" s="34">
        <v>0</v>
      </c>
      <c r="K42" s="33">
        <v>40</v>
      </c>
      <c r="L42" s="34">
        <v>64</v>
      </c>
      <c r="M42" s="33">
        <v>0</v>
      </c>
      <c r="N42" s="34">
        <v>0</v>
      </c>
      <c r="O42" s="45">
        <v>7</v>
      </c>
      <c r="P42" s="46">
        <v>9</v>
      </c>
      <c r="Q42" s="53">
        <v>0</v>
      </c>
      <c r="R42" s="54">
        <v>0</v>
      </c>
      <c r="S42" s="39">
        <v>0</v>
      </c>
      <c r="T42" s="54">
        <v>0</v>
      </c>
      <c r="U42" s="39">
        <v>7</v>
      </c>
      <c r="V42" s="54">
        <v>9</v>
      </c>
      <c r="W42" s="14"/>
      <c r="X42" s="15"/>
      <c r="Y42" s="199"/>
    </row>
    <row r="43" spans="1:25" ht="16" customHeight="1" x14ac:dyDescent="0.4">
      <c r="A43" s="6" t="s">
        <v>8</v>
      </c>
      <c r="B43" s="11" t="s">
        <v>50</v>
      </c>
      <c r="C43" s="185">
        <v>0</v>
      </c>
      <c r="D43" s="186">
        <v>0</v>
      </c>
      <c r="E43" s="23">
        <v>0</v>
      </c>
      <c r="F43" s="24">
        <v>0</v>
      </c>
      <c r="G43" s="33">
        <v>0</v>
      </c>
      <c r="H43" s="34">
        <v>0</v>
      </c>
      <c r="I43" s="33">
        <v>0</v>
      </c>
      <c r="J43" s="34">
        <v>0</v>
      </c>
      <c r="K43" s="33">
        <v>0</v>
      </c>
      <c r="L43" s="34">
        <v>0</v>
      </c>
      <c r="M43" s="33">
        <v>0</v>
      </c>
      <c r="N43" s="34">
        <v>0</v>
      </c>
      <c r="O43" s="45">
        <v>0</v>
      </c>
      <c r="P43" s="46">
        <v>0</v>
      </c>
      <c r="Q43" s="53">
        <v>0</v>
      </c>
      <c r="R43" s="54">
        <v>0</v>
      </c>
      <c r="S43" s="39">
        <v>0</v>
      </c>
      <c r="T43" s="54">
        <v>0</v>
      </c>
      <c r="U43" s="39">
        <v>0</v>
      </c>
      <c r="V43" s="54">
        <v>0</v>
      </c>
      <c r="W43" s="14"/>
      <c r="X43" s="15"/>
      <c r="Y43" s="199"/>
    </row>
    <row r="44" spans="1:25" ht="16" customHeight="1" x14ac:dyDescent="0.4">
      <c r="A44" s="6" t="s">
        <v>8</v>
      </c>
      <c r="B44" s="11" t="s">
        <v>51</v>
      </c>
      <c r="C44" s="185">
        <v>546</v>
      </c>
      <c r="D44" s="186">
        <v>1746</v>
      </c>
      <c r="E44" s="23">
        <v>136</v>
      </c>
      <c r="F44" s="24">
        <v>655</v>
      </c>
      <c r="G44" s="33">
        <v>2</v>
      </c>
      <c r="H44" s="34">
        <v>0</v>
      </c>
      <c r="I44" s="33">
        <v>30</v>
      </c>
      <c r="J44" s="34">
        <v>39</v>
      </c>
      <c r="K44" s="33">
        <v>94</v>
      </c>
      <c r="L44" s="34">
        <v>591</v>
      </c>
      <c r="M44" s="33">
        <v>10</v>
      </c>
      <c r="N44" s="34">
        <v>25</v>
      </c>
      <c r="O44" s="45">
        <v>410</v>
      </c>
      <c r="P44" s="46">
        <v>1091</v>
      </c>
      <c r="Q44" s="53">
        <v>44</v>
      </c>
      <c r="R44" s="54">
        <v>48</v>
      </c>
      <c r="S44" s="39">
        <v>0</v>
      </c>
      <c r="T44" s="54">
        <v>0</v>
      </c>
      <c r="U44" s="39">
        <v>366</v>
      </c>
      <c r="V44" s="54">
        <v>1043</v>
      </c>
      <c r="W44" s="14"/>
      <c r="X44" s="15"/>
      <c r="Y44" s="199"/>
    </row>
    <row r="45" spans="1:25" ht="16" customHeight="1" x14ac:dyDescent="0.4">
      <c r="A45" s="6" t="s">
        <v>8</v>
      </c>
      <c r="B45" s="11" t="s">
        <v>52</v>
      </c>
      <c r="C45" s="185">
        <v>13</v>
      </c>
      <c r="D45" s="186">
        <v>63</v>
      </c>
      <c r="E45" s="23">
        <v>0</v>
      </c>
      <c r="F45" s="24">
        <v>0</v>
      </c>
      <c r="G45" s="33">
        <v>0</v>
      </c>
      <c r="H45" s="34">
        <v>0</v>
      </c>
      <c r="I45" s="33">
        <v>0</v>
      </c>
      <c r="J45" s="34">
        <v>0</v>
      </c>
      <c r="K45" s="33">
        <v>0</v>
      </c>
      <c r="L45" s="34">
        <v>0</v>
      </c>
      <c r="M45" s="33">
        <v>0</v>
      </c>
      <c r="N45" s="34">
        <v>0</v>
      </c>
      <c r="O45" s="45">
        <v>13</v>
      </c>
      <c r="P45" s="46">
        <v>63</v>
      </c>
      <c r="Q45" s="53">
        <v>0</v>
      </c>
      <c r="R45" s="54">
        <v>0</v>
      </c>
      <c r="S45" s="39">
        <v>0</v>
      </c>
      <c r="T45" s="54">
        <v>0</v>
      </c>
      <c r="U45" s="39">
        <v>13</v>
      </c>
      <c r="V45" s="54">
        <v>63</v>
      </c>
      <c r="W45" s="14"/>
      <c r="X45" s="15"/>
      <c r="Y45" s="199"/>
    </row>
    <row r="46" spans="1:25" ht="16" customHeight="1" x14ac:dyDescent="0.4">
      <c r="A46" s="6" t="s">
        <v>8</v>
      </c>
      <c r="B46" s="11" t="s">
        <v>53</v>
      </c>
      <c r="C46" s="185">
        <v>182</v>
      </c>
      <c r="D46" s="186">
        <v>310</v>
      </c>
      <c r="E46" s="23">
        <v>149</v>
      </c>
      <c r="F46" s="24">
        <v>262</v>
      </c>
      <c r="G46" s="33">
        <v>0</v>
      </c>
      <c r="H46" s="34">
        <v>0</v>
      </c>
      <c r="I46" s="33">
        <v>0</v>
      </c>
      <c r="J46" s="34">
        <v>0</v>
      </c>
      <c r="K46" s="33">
        <v>149</v>
      </c>
      <c r="L46" s="34">
        <v>262</v>
      </c>
      <c r="M46" s="33">
        <v>0</v>
      </c>
      <c r="N46" s="34">
        <v>0</v>
      </c>
      <c r="O46" s="45">
        <v>33</v>
      </c>
      <c r="P46" s="46">
        <v>48</v>
      </c>
      <c r="Q46" s="53">
        <v>0</v>
      </c>
      <c r="R46" s="54">
        <v>0</v>
      </c>
      <c r="S46" s="39">
        <v>0</v>
      </c>
      <c r="T46" s="54">
        <v>0</v>
      </c>
      <c r="U46" s="39">
        <v>33</v>
      </c>
      <c r="V46" s="54">
        <v>48</v>
      </c>
      <c r="W46" s="14"/>
      <c r="X46" s="15"/>
      <c r="Y46" s="199"/>
    </row>
    <row r="47" spans="1:25" ht="16" customHeight="1" x14ac:dyDescent="0.4">
      <c r="A47" s="6" t="s">
        <v>8</v>
      </c>
      <c r="B47" s="11" t="s">
        <v>54</v>
      </c>
      <c r="C47" s="185">
        <v>0</v>
      </c>
      <c r="D47" s="186">
        <v>0</v>
      </c>
      <c r="E47" s="23">
        <v>0</v>
      </c>
      <c r="F47" s="24">
        <v>0</v>
      </c>
      <c r="G47" s="33">
        <v>0</v>
      </c>
      <c r="H47" s="34">
        <v>0</v>
      </c>
      <c r="I47" s="33">
        <v>0</v>
      </c>
      <c r="J47" s="34">
        <v>0</v>
      </c>
      <c r="K47" s="33">
        <v>0</v>
      </c>
      <c r="L47" s="34">
        <v>0</v>
      </c>
      <c r="M47" s="33">
        <v>0</v>
      </c>
      <c r="N47" s="34">
        <v>0</v>
      </c>
      <c r="O47" s="45">
        <v>0</v>
      </c>
      <c r="P47" s="46">
        <v>0</v>
      </c>
      <c r="Q47" s="53">
        <v>0</v>
      </c>
      <c r="R47" s="54">
        <v>0</v>
      </c>
      <c r="S47" s="39">
        <v>0</v>
      </c>
      <c r="T47" s="54">
        <v>0</v>
      </c>
      <c r="U47" s="39">
        <v>0</v>
      </c>
      <c r="V47" s="54">
        <v>0</v>
      </c>
      <c r="W47" s="14"/>
      <c r="X47" s="15"/>
      <c r="Y47" s="199"/>
    </row>
    <row r="48" spans="1:25" ht="16" customHeight="1" x14ac:dyDescent="0.4">
      <c r="A48" s="6" t="s">
        <v>8</v>
      </c>
      <c r="B48" s="11" t="s">
        <v>55</v>
      </c>
      <c r="C48" s="185">
        <v>304</v>
      </c>
      <c r="D48" s="186">
        <v>1203</v>
      </c>
      <c r="E48" s="23">
        <v>4</v>
      </c>
      <c r="F48" s="24">
        <v>323</v>
      </c>
      <c r="G48" s="33">
        <v>0</v>
      </c>
      <c r="H48" s="34">
        <v>0</v>
      </c>
      <c r="I48" s="33">
        <v>4</v>
      </c>
      <c r="J48" s="34">
        <v>0</v>
      </c>
      <c r="K48" s="33">
        <v>0</v>
      </c>
      <c r="L48" s="34">
        <v>323</v>
      </c>
      <c r="M48" s="33">
        <v>0</v>
      </c>
      <c r="N48" s="34">
        <v>0</v>
      </c>
      <c r="O48" s="45">
        <v>300</v>
      </c>
      <c r="P48" s="46">
        <v>880</v>
      </c>
      <c r="Q48" s="53">
        <v>0</v>
      </c>
      <c r="R48" s="54">
        <v>0</v>
      </c>
      <c r="S48" s="39">
        <v>0</v>
      </c>
      <c r="T48" s="54">
        <v>0</v>
      </c>
      <c r="U48" s="39">
        <v>300</v>
      </c>
      <c r="V48" s="54">
        <v>880</v>
      </c>
      <c r="W48" s="14"/>
      <c r="X48" s="15"/>
      <c r="Y48" s="199"/>
    </row>
    <row r="49" spans="1:25" ht="16" customHeight="1" x14ac:dyDescent="0.4">
      <c r="A49" s="6" t="s">
        <v>8</v>
      </c>
      <c r="B49" s="11" t="s">
        <v>56</v>
      </c>
      <c r="C49" s="185">
        <v>3257</v>
      </c>
      <c r="D49" s="186">
        <v>4127</v>
      </c>
      <c r="E49" s="23">
        <v>1000</v>
      </c>
      <c r="F49" s="24">
        <v>1523</v>
      </c>
      <c r="G49" s="33">
        <v>2</v>
      </c>
      <c r="H49" s="34">
        <v>64</v>
      </c>
      <c r="I49" s="33">
        <v>162</v>
      </c>
      <c r="J49" s="34">
        <v>196</v>
      </c>
      <c r="K49" s="33">
        <v>836</v>
      </c>
      <c r="L49" s="34">
        <v>1263</v>
      </c>
      <c r="M49" s="33">
        <v>0</v>
      </c>
      <c r="N49" s="34">
        <v>0</v>
      </c>
      <c r="O49" s="45">
        <v>2257</v>
      </c>
      <c r="P49" s="46">
        <v>2604</v>
      </c>
      <c r="Q49" s="53">
        <v>664</v>
      </c>
      <c r="R49" s="54">
        <v>784</v>
      </c>
      <c r="S49" s="39">
        <v>656</v>
      </c>
      <c r="T49" s="54">
        <v>694</v>
      </c>
      <c r="U49" s="39">
        <v>937</v>
      </c>
      <c r="V49" s="54">
        <v>1126</v>
      </c>
      <c r="W49" s="14"/>
      <c r="X49" s="15"/>
      <c r="Y49" s="199"/>
    </row>
    <row r="50" spans="1:25" ht="16" customHeight="1" x14ac:dyDescent="0.4">
      <c r="A50" s="6" t="s">
        <v>8</v>
      </c>
      <c r="B50" s="11" t="s">
        <v>57</v>
      </c>
      <c r="C50" s="185">
        <v>3828</v>
      </c>
      <c r="D50" s="186">
        <v>3945</v>
      </c>
      <c r="E50" s="23">
        <v>3670</v>
      </c>
      <c r="F50" s="24">
        <v>3584</v>
      </c>
      <c r="G50" s="33">
        <v>3496</v>
      </c>
      <c r="H50" s="34">
        <v>3264</v>
      </c>
      <c r="I50" s="33">
        <v>0</v>
      </c>
      <c r="J50" s="34">
        <v>0</v>
      </c>
      <c r="K50" s="33">
        <v>164</v>
      </c>
      <c r="L50" s="34">
        <v>303</v>
      </c>
      <c r="M50" s="33">
        <v>10</v>
      </c>
      <c r="N50" s="34">
        <v>17</v>
      </c>
      <c r="O50" s="45">
        <v>158</v>
      </c>
      <c r="P50" s="46">
        <v>361</v>
      </c>
      <c r="Q50" s="53">
        <v>145</v>
      </c>
      <c r="R50" s="54">
        <v>0</v>
      </c>
      <c r="S50" s="39">
        <v>0</v>
      </c>
      <c r="T50" s="54">
        <v>0</v>
      </c>
      <c r="U50" s="39">
        <v>13</v>
      </c>
      <c r="V50" s="54">
        <v>361</v>
      </c>
      <c r="W50" s="14"/>
      <c r="X50" s="15"/>
      <c r="Y50" s="199"/>
    </row>
    <row r="51" spans="1:25" ht="16" customHeight="1" x14ac:dyDescent="0.4">
      <c r="A51" s="6" t="s">
        <v>8</v>
      </c>
      <c r="B51" s="11" t="s">
        <v>58</v>
      </c>
      <c r="C51" s="185">
        <v>15</v>
      </c>
      <c r="D51" s="186">
        <v>34</v>
      </c>
      <c r="E51" s="23">
        <v>0</v>
      </c>
      <c r="F51" s="24">
        <v>0</v>
      </c>
      <c r="G51" s="33">
        <v>0</v>
      </c>
      <c r="H51" s="34">
        <v>0</v>
      </c>
      <c r="I51" s="33">
        <v>0</v>
      </c>
      <c r="J51" s="34">
        <v>0</v>
      </c>
      <c r="K51" s="33">
        <v>0</v>
      </c>
      <c r="L51" s="34">
        <v>0</v>
      </c>
      <c r="M51" s="33">
        <v>0</v>
      </c>
      <c r="N51" s="34">
        <v>0</v>
      </c>
      <c r="O51" s="45">
        <v>15</v>
      </c>
      <c r="P51" s="46">
        <v>34</v>
      </c>
      <c r="Q51" s="53">
        <v>0</v>
      </c>
      <c r="R51" s="54">
        <v>0</v>
      </c>
      <c r="S51" s="39">
        <v>0</v>
      </c>
      <c r="T51" s="54">
        <v>0</v>
      </c>
      <c r="U51" s="39">
        <v>15</v>
      </c>
      <c r="V51" s="54">
        <v>34</v>
      </c>
      <c r="W51" s="14"/>
      <c r="X51" s="15"/>
      <c r="Y51" s="199"/>
    </row>
    <row r="52" spans="1:25" ht="16" customHeight="1" x14ac:dyDescent="0.4">
      <c r="A52" s="6" t="s">
        <v>8</v>
      </c>
      <c r="B52" s="11" t="s">
        <v>59</v>
      </c>
      <c r="C52" s="185">
        <v>37</v>
      </c>
      <c r="D52" s="186">
        <v>30</v>
      </c>
      <c r="E52" s="23">
        <v>37</v>
      </c>
      <c r="F52" s="24">
        <v>30</v>
      </c>
      <c r="G52" s="33">
        <v>0</v>
      </c>
      <c r="H52" s="34">
        <v>0</v>
      </c>
      <c r="I52" s="33">
        <v>0</v>
      </c>
      <c r="J52" s="34">
        <v>0</v>
      </c>
      <c r="K52" s="33">
        <v>37</v>
      </c>
      <c r="L52" s="34">
        <v>30</v>
      </c>
      <c r="M52" s="33">
        <v>0</v>
      </c>
      <c r="N52" s="34">
        <v>0</v>
      </c>
      <c r="O52" s="45">
        <v>0</v>
      </c>
      <c r="P52" s="46">
        <v>0</v>
      </c>
      <c r="Q52" s="53">
        <v>0</v>
      </c>
      <c r="R52" s="54">
        <v>0</v>
      </c>
      <c r="S52" s="39">
        <v>0</v>
      </c>
      <c r="T52" s="54">
        <v>0</v>
      </c>
      <c r="U52" s="39">
        <v>0</v>
      </c>
      <c r="V52" s="54">
        <v>0</v>
      </c>
      <c r="W52" s="14"/>
      <c r="X52" s="15"/>
      <c r="Y52" s="199"/>
    </row>
    <row r="53" spans="1:25" ht="16" customHeight="1" x14ac:dyDescent="0.4">
      <c r="A53" s="6" t="s">
        <v>8</v>
      </c>
      <c r="B53" s="11" t="s">
        <v>60</v>
      </c>
      <c r="C53" s="185">
        <v>3538</v>
      </c>
      <c r="D53" s="186">
        <v>6002</v>
      </c>
      <c r="E53" s="23">
        <v>1344</v>
      </c>
      <c r="F53" s="24">
        <v>2405</v>
      </c>
      <c r="G53" s="33">
        <v>26</v>
      </c>
      <c r="H53" s="34">
        <v>25</v>
      </c>
      <c r="I53" s="33">
        <v>341</v>
      </c>
      <c r="J53" s="34">
        <v>590</v>
      </c>
      <c r="K53" s="33">
        <v>928</v>
      </c>
      <c r="L53" s="34">
        <v>1663</v>
      </c>
      <c r="M53" s="33">
        <v>49</v>
      </c>
      <c r="N53" s="34">
        <v>127</v>
      </c>
      <c r="O53" s="45">
        <v>2194</v>
      </c>
      <c r="P53" s="46">
        <v>3597</v>
      </c>
      <c r="Q53" s="53">
        <v>311</v>
      </c>
      <c r="R53" s="54">
        <v>390</v>
      </c>
      <c r="S53" s="39">
        <v>0</v>
      </c>
      <c r="T53" s="54">
        <v>0</v>
      </c>
      <c r="U53" s="39">
        <v>1883</v>
      </c>
      <c r="V53" s="54">
        <v>3207</v>
      </c>
      <c r="W53" s="14"/>
      <c r="X53" s="15"/>
      <c r="Y53" s="199"/>
    </row>
    <row r="54" spans="1:25" ht="16" customHeight="1" x14ac:dyDescent="0.4">
      <c r="A54" s="6" t="s">
        <v>8</v>
      </c>
      <c r="B54" s="11" t="s">
        <v>61</v>
      </c>
      <c r="C54" s="185">
        <v>31</v>
      </c>
      <c r="D54" s="186">
        <v>29</v>
      </c>
      <c r="E54" s="23">
        <v>0</v>
      </c>
      <c r="F54" s="24">
        <v>16</v>
      </c>
      <c r="G54" s="33">
        <v>0</v>
      </c>
      <c r="H54" s="34">
        <v>0</v>
      </c>
      <c r="I54" s="33">
        <v>0</v>
      </c>
      <c r="J54" s="34">
        <v>0</v>
      </c>
      <c r="K54" s="33">
        <v>0</v>
      </c>
      <c r="L54" s="34">
        <v>16</v>
      </c>
      <c r="M54" s="33">
        <v>0</v>
      </c>
      <c r="N54" s="34">
        <v>0</v>
      </c>
      <c r="O54" s="45">
        <v>31</v>
      </c>
      <c r="P54" s="46">
        <v>13</v>
      </c>
      <c r="Q54" s="53">
        <v>0</v>
      </c>
      <c r="R54" s="54">
        <v>0</v>
      </c>
      <c r="S54" s="39">
        <v>0</v>
      </c>
      <c r="T54" s="54">
        <v>0</v>
      </c>
      <c r="U54" s="39">
        <v>31</v>
      </c>
      <c r="V54" s="54">
        <v>13</v>
      </c>
      <c r="W54" s="14"/>
      <c r="X54" s="15"/>
      <c r="Y54" s="199"/>
    </row>
    <row r="55" spans="1:25" ht="16" customHeight="1" x14ac:dyDescent="0.4">
      <c r="A55" s="6" t="s">
        <v>8</v>
      </c>
      <c r="B55" s="11" t="s">
        <v>62</v>
      </c>
      <c r="C55" s="185">
        <v>1227</v>
      </c>
      <c r="D55" s="186">
        <v>2296</v>
      </c>
      <c r="E55" s="23">
        <v>868</v>
      </c>
      <c r="F55" s="24">
        <v>1675</v>
      </c>
      <c r="G55" s="33">
        <v>0</v>
      </c>
      <c r="H55" s="34">
        <v>0</v>
      </c>
      <c r="I55" s="33">
        <v>42</v>
      </c>
      <c r="J55" s="34">
        <v>23</v>
      </c>
      <c r="K55" s="33">
        <v>826</v>
      </c>
      <c r="L55" s="34">
        <v>1652</v>
      </c>
      <c r="M55" s="33">
        <v>0</v>
      </c>
      <c r="N55" s="34">
        <v>0</v>
      </c>
      <c r="O55" s="45">
        <v>359</v>
      </c>
      <c r="P55" s="46">
        <v>621</v>
      </c>
      <c r="Q55" s="53">
        <v>0</v>
      </c>
      <c r="R55" s="54">
        <v>0</v>
      </c>
      <c r="S55" s="39">
        <v>0</v>
      </c>
      <c r="T55" s="54">
        <v>0</v>
      </c>
      <c r="U55" s="39">
        <v>359</v>
      </c>
      <c r="V55" s="54">
        <v>621</v>
      </c>
      <c r="W55" s="14"/>
      <c r="X55" s="15"/>
      <c r="Y55" s="199"/>
    </row>
    <row r="56" spans="1:25" ht="16" customHeight="1" x14ac:dyDescent="0.4">
      <c r="A56" s="6" t="s">
        <v>8</v>
      </c>
      <c r="B56" s="11" t="s">
        <v>63</v>
      </c>
      <c r="C56" s="185">
        <v>21738</v>
      </c>
      <c r="D56" s="186">
        <v>28903</v>
      </c>
      <c r="E56" s="23">
        <v>13589</v>
      </c>
      <c r="F56" s="24">
        <v>12983</v>
      </c>
      <c r="G56" s="33">
        <v>10050</v>
      </c>
      <c r="H56" s="34">
        <v>8906</v>
      </c>
      <c r="I56" s="33">
        <v>580</v>
      </c>
      <c r="J56" s="34">
        <v>567</v>
      </c>
      <c r="K56" s="33">
        <v>2696</v>
      </c>
      <c r="L56" s="34">
        <v>3057</v>
      </c>
      <c r="M56" s="33">
        <v>263</v>
      </c>
      <c r="N56" s="34">
        <v>453</v>
      </c>
      <c r="O56" s="45">
        <v>8149</v>
      </c>
      <c r="P56" s="46">
        <v>15920</v>
      </c>
      <c r="Q56" s="53">
        <v>1581</v>
      </c>
      <c r="R56" s="54">
        <v>8628</v>
      </c>
      <c r="S56" s="39">
        <v>0</v>
      </c>
      <c r="T56" s="54">
        <v>0</v>
      </c>
      <c r="U56" s="39">
        <v>6568</v>
      </c>
      <c r="V56" s="54">
        <v>7292</v>
      </c>
      <c r="W56" s="14"/>
      <c r="X56" s="15"/>
      <c r="Y56" s="199"/>
    </row>
    <row r="57" spans="1:25" ht="16" customHeight="1" x14ac:dyDescent="0.4">
      <c r="A57" s="6" t="s">
        <v>8</v>
      </c>
      <c r="B57" s="11" t="s">
        <v>64</v>
      </c>
      <c r="C57" s="185">
        <v>16</v>
      </c>
      <c r="D57" s="186">
        <v>396</v>
      </c>
      <c r="E57" s="23">
        <v>0</v>
      </c>
      <c r="F57" s="24">
        <v>322</v>
      </c>
      <c r="G57" s="33">
        <v>0</v>
      </c>
      <c r="H57" s="34">
        <v>0</v>
      </c>
      <c r="I57" s="33">
        <v>0</v>
      </c>
      <c r="J57" s="34">
        <v>22</v>
      </c>
      <c r="K57" s="33">
        <v>0</v>
      </c>
      <c r="L57" s="34">
        <v>0</v>
      </c>
      <c r="M57" s="33">
        <v>0</v>
      </c>
      <c r="N57" s="34">
        <v>300</v>
      </c>
      <c r="O57" s="45">
        <v>16</v>
      </c>
      <c r="P57" s="46">
        <v>74</v>
      </c>
      <c r="Q57" s="53">
        <v>0</v>
      </c>
      <c r="R57" s="54">
        <v>0</v>
      </c>
      <c r="S57" s="39">
        <v>0</v>
      </c>
      <c r="T57" s="54">
        <v>0</v>
      </c>
      <c r="U57" s="39">
        <v>16</v>
      </c>
      <c r="V57" s="54">
        <v>74</v>
      </c>
      <c r="W57" s="14"/>
      <c r="X57" s="15"/>
      <c r="Y57" s="199"/>
    </row>
    <row r="58" spans="1:25" ht="16" customHeight="1" x14ac:dyDescent="0.4">
      <c r="A58" s="6" t="s">
        <v>8</v>
      </c>
      <c r="B58" s="11" t="s">
        <v>65</v>
      </c>
      <c r="C58" s="185">
        <v>1159</v>
      </c>
      <c r="D58" s="186">
        <v>2668</v>
      </c>
      <c r="E58" s="23">
        <v>686</v>
      </c>
      <c r="F58" s="24">
        <v>1827</v>
      </c>
      <c r="G58" s="33">
        <v>2</v>
      </c>
      <c r="H58" s="34">
        <v>0</v>
      </c>
      <c r="I58" s="33">
        <v>43</v>
      </c>
      <c r="J58" s="34">
        <v>43</v>
      </c>
      <c r="K58" s="33">
        <v>622</v>
      </c>
      <c r="L58" s="34">
        <v>1653</v>
      </c>
      <c r="M58" s="33">
        <v>19</v>
      </c>
      <c r="N58" s="34">
        <v>131</v>
      </c>
      <c r="O58" s="45">
        <v>473</v>
      </c>
      <c r="P58" s="46">
        <v>841</v>
      </c>
      <c r="Q58" s="53">
        <v>52</v>
      </c>
      <c r="R58" s="54">
        <v>33</v>
      </c>
      <c r="S58" s="39">
        <v>0</v>
      </c>
      <c r="T58" s="54">
        <v>0</v>
      </c>
      <c r="U58" s="39">
        <v>421</v>
      </c>
      <c r="V58" s="54">
        <v>808</v>
      </c>
      <c r="W58" s="14"/>
      <c r="X58" s="15"/>
      <c r="Y58" s="199"/>
    </row>
    <row r="59" spans="1:25" ht="16" customHeight="1" x14ac:dyDescent="0.4">
      <c r="A59" s="6" t="s">
        <v>8</v>
      </c>
      <c r="B59" s="11" t="s">
        <v>66</v>
      </c>
      <c r="C59" s="185">
        <v>274</v>
      </c>
      <c r="D59" s="186">
        <v>1390</v>
      </c>
      <c r="E59" s="23">
        <v>89</v>
      </c>
      <c r="F59" s="24">
        <v>506</v>
      </c>
      <c r="G59" s="33">
        <v>0</v>
      </c>
      <c r="H59" s="34">
        <v>0</v>
      </c>
      <c r="I59" s="33">
        <v>0</v>
      </c>
      <c r="J59" s="34">
        <v>60</v>
      </c>
      <c r="K59" s="33">
        <v>80</v>
      </c>
      <c r="L59" s="34">
        <v>438</v>
      </c>
      <c r="M59" s="33">
        <v>9</v>
      </c>
      <c r="N59" s="34">
        <v>8</v>
      </c>
      <c r="O59" s="45">
        <v>185</v>
      </c>
      <c r="P59" s="46">
        <v>884</v>
      </c>
      <c r="Q59" s="53">
        <v>0</v>
      </c>
      <c r="R59" s="54">
        <v>0</v>
      </c>
      <c r="S59" s="39">
        <v>0</v>
      </c>
      <c r="T59" s="54">
        <v>0</v>
      </c>
      <c r="U59" s="39">
        <v>185</v>
      </c>
      <c r="V59" s="54">
        <v>884</v>
      </c>
      <c r="W59" s="14"/>
      <c r="X59" s="15"/>
      <c r="Y59" s="199"/>
    </row>
    <row r="60" spans="1:25" ht="16" customHeight="1" x14ac:dyDescent="0.4">
      <c r="A60" s="6" t="s">
        <v>8</v>
      </c>
      <c r="B60" s="11" t="s">
        <v>67</v>
      </c>
      <c r="C60" s="185">
        <v>10188</v>
      </c>
      <c r="D60" s="186">
        <v>9668</v>
      </c>
      <c r="E60" s="23">
        <v>298</v>
      </c>
      <c r="F60" s="24">
        <v>1067</v>
      </c>
      <c r="G60" s="33">
        <v>0</v>
      </c>
      <c r="H60" s="34">
        <v>0</v>
      </c>
      <c r="I60" s="33">
        <v>18</v>
      </c>
      <c r="J60" s="34">
        <v>3</v>
      </c>
      <c r="K60" s="33">
        <v>280</v>
      </c>
      <c r="L60" s="34">
        <v>1064</v>
      </c>
      <c r="M60" s="33">
        <v>0</v>
      </c>
      <c r="N60" s="34">
        <v>0</v>
      </c>
      <c r="O60" s="45">
        <v>9890</v>
      </c>
      <c r="P60" s="46">
        <v>8601</v>
      </c>
      <c r="Q60" s="53">
        <v>9461</v>
      </c>
      <c r="R60" s="54">
        <v>7624</v>
      </c>
      <c r="S60" s="39">
        <v>0</v>
      </c>
      <c r="T60" s="54">
        <v>0</v>
      </c>
      <c r="U60" s="39">
        <v>429</v>
      </c>
      <c r="V60" s="54">
        <v>977</v>
      </c>
      <c r="W60" s="14"/>
      <c r="X60" s="15"/>
      <c r="Y60" s="199"/>
    </row>
    <row r="61" spans="1:25" ht="16" customHeight="1" x14ac:dyDescent="0.4">
      <c r="A61" s="6" t="s">
        <v>8</v>
      </c>
      <c r="B61" s="11" t="s">
        <v>68</v>
      </c>
      <c r="C61" s="185">
        <v>0</v>
      </c>
      <c r="D61" s="186">
        <v>0</v>
      </c>
      <c r="E61" s="23">
        <v>0</v>
      </c>
      <c r="F61" s="24">
        <v>0</v>
      </c>
      <c r="G61" s="33">
        <v>0</v>
      </c>
      <c r="H61" s="34">
        <v>0</v>
      </c>
      <c r="I61" s="33">
        <v>0</v>
      </c>
      <c r="J61" s="34">
        <v>0</v>
      </c>
      <c r="K61" s="33">
        <v>0</v>
      </c>
      <c r="L61" s="34">
        <v>0</v>
      </c>
      <c r="M61" s="33">
        <v>0</v>
      </c>
      <c r="N61" s="34">
        <v>0</v>
      </c>
      <c r="O61" s="45">
        <v>0</v>
      </c>
      <c r="P61" s="46">
        <v>0</v>
      </c>
      <c r="Q61" s="53">
        <v>0</v>
      </c>
      <c r="R61" s="54">
        <v>0</v>
      </c>
      <c r="S61" s="39">
        <v>0</v>
      </c>
      <c r="T61" s="54">
        <v>0</v>
      </c>
      <c r="U61" s="39">
        <v>0</v>
      </c>
      <c r="V61" s="54">
        <v>0</v>
      </c>
      <c r="W61" s="14"/>
      <c r="X61" s="15"/>
      <c r="Y61" s="199"/>
    </row>
    <row r="62" spans="1:25" ht="16" customHeight="1" x14ac:dyDescent="0.4">
      <c r="A62" s="6" t="s">
        <v>8</v>
      </c>
      <c r="B62" s="11" t="s">
        <v>69</v>
      </c>
      <c r="C62" s="185">
        <v>189</v>
      </c>
      <c r="D62" s="186">
        <v>65</v>
      </c>
      <c r="E62" s="23">
        <v>186</v>
      </c>
      <c r="F62" s="24">
        <v>39</v>
      </c>
      <c r="G62" s="33">
        <v>83</v>
      </c>
      <c r="H62" s="34">
        <v>0</v>
      </c>
      <c r="I62" s="33">
        <v>41</v>
      </c>
      <c r="J62" s="34">
        <v>0</v>
      </c>
      <c r="K62" s="33">
        <v>62</v>
      </c>
      <c r="L62" s="34">
        <v>15</v>
      </c>
      <c r="M62" s="33">
        <v>0</v>
      </c>
      <c r="N62" s="34">
        <v>24</v>
      </c>
      <c r="O62" s="45">
        <v>3</v>
      </c>
      <c r="P62" s="46">
        <v>26</v>
      </c>
      <c r="Q62" s="53">
        <v>0</v>
      </c>
      <c r="R62" s="54">
        <v>0</v>
      </c>
      <c r="S62" s="39">
        <v>0</v>
      </c>
      <c r="T62" s="54">
        <v>0</v>
      </c>
      <c r="U62" s="39">
        <v>3</v>
      </c>
      <c r="V62" s="54">
        <v>26</v>
      </c>
      <c r="W62" s="14"/>
      <c r="X62" s="15"/>
      <c r="Y62" s="199"/>
    </row>
    <row r="63" spans="1:25" ht="16" customHeight="1" x14ac:dyDescent="0.4">
      <c r="A63" s="6" t="s">
        <v>8</v>
      </c>
      <c r="B63" s="11" t="s">
        <v>70</v>
      </c>
      <c r="C63" s="185">
        <v>203</v>
      </c>
      <c r="D63" s="186">
        <v>296</v>
      </c>
      <c r="E63" s="23">
        <v>197</v>
      </c>
      <c r="F63" s="24">
        <v>296</v>
      </c>
      <c r="G63" s="33">
        <v>0</v>
      </c>
      <c r="H63" s="34">
        <v>0</v>
      </c>
      <c r="I63" s="33">
        <v>0</v>
      </c>
      <c r="J63" s="34">
        <v>43</v>
      </c>
      <c r="K63" s="33">
        <v>197</v>
      </c>
      <c r="L63" s="34">
        <v>253</v>
      </c>
      <c r="M63" s="33">
        <v>0</v>
      </c>
      <c r="N63" s="34">
        <v>0</v>
      </c>
      <c r="O63" s="45">
        <v>6</v>
      </c>
      <c r="P63" s="46">
        <v>0</v>
      </c>
      <c r="Q63" s="53">
        <v>0</v>
      </c>
      <c r="R63" s="54">
        <v>0</v>
      </c>
      <c r="S63" s="39">
        <v>0</v>
      </c>
      <c r="T63" s="54">
        <v>0</v>
      </c>
      <c r="U63" s="39">
        <v>6</v>
      </c>
      <c r="V63" s="54">
        <v>0</v>
      </c>
      <c r="W63" s="14"/>
      <c r="X63" s="15"/>
      <c r="Y63" s="199"/>
    </row>
    <row r="64" spans="1:25" ht="16" customHeight="1" x14ac:dyDescent="0.4">
      <c r="A64" s="6" t="s">
        <v>8</v>
      </c>
      <c r="B64" s="11" t="s">
        <v>21</v>
      </c>
      <c r="C64" s="185">
        <v>1131</v>
      </c>
      <c r="D64" s="186">
        <v>1969</v>
      </c>
      <c r="E64" s="23">
        <v>889</v>
      </c>
      <c r="F64" s="24">
        <v>1271</v>
      </c>
      <c r="G64" s="33">
        <v>0</v>
      </c>
      <c r="H64" s="34">
        <v>110</v>
      </c>
      <c r="I64" s="33">
        <v>35</v>
      </c>
      <c r="J64" s="34">
        <v>33</v>
      </c>
      <c r="K64" s="33">
        <v>854</v>
      </c>
      <c r="L64" s="34">
        <v>1059</v>
      </c>
      <c r="M64" s="33">
        <v>0</v>
      </c>
      <c r="N64" s="34">
        <v>69</v>
      </c>
      <c r="O64" s="45">
        <v>242</v>
      </c>
      <c r="P64" s="46">
        <v>698</v>
      </c>
      <c r="Q64" s="53">
        <v>0</v>
      </c>
      <c r="R64" s="54">
        <v>0</v>
      </c>
      <c r="S64" s="39">
        <v>0</v>
      </c>
      <c r="T64" s="54">
        <v>0</v>
      </c>
      <c r="U64" s="39">
        <v>242</v>
      </c>
      <c r="V64" s="54">
        <v>698</v>
      </c>
      <c r="W64" s="14"/>
      <c r="X64" s="15"/>
      <c r="Y64" s="199"/>
    </row>
    <row r="65" spans="1:25" ht="16" customHeight="1" x14ac:dyDescent="0.4">
      <c r="A65" s="6" t="s">
        <v>9</v>
      </c>
      <c r="B65" s="11" t="s">
        <v>71</v>
      </c>
      <c r="C65" s="185">
        <v>166</v>
      </c>
      <c r="D65" s="186">
        <v>209</v>
      </c>
      <c r="E65" s="23">
        <v>96</v>
      </c>
      <c r="F65" s="24">
        <v>124</v>
      </c>
      <c r="G65" s="33">
        <v>0</v>
      </c>
      <c r="H65" s="34">
        <v>0</v>
      </c>
      <c r="I65" s="33">
        <v>3</v>
      </c>
      <c r="J65" s="34">
        <v>0</v>
      </c>
      <c r="K65" s="33">
        <v>93</v>
      </c>
      <c r="L65" s="34">
        <v>121</v>
      </c>
      <c r="M65" s="33">
        <v>0</v>
      </c>
      <c r="N65" s="34">
        <v>3</v>
      </c>
      <c r="O65" s="45">
        <v>70</v>
      </c>
      <c r="P65" s="46">
        <v>85</v>
      </c>
      <c r="Q65" s="53">
        <v>0</v>
      </c>
      <c r="R65" s="54">
        <v>0</v>
      </c>
      <c r="S65" s="39">
        <v>0</v>
      </c>
      <c r="T65" s="54">
        <v>0</v>
      </c>
      <c r="U65" s="39">
        <v>70</v>
      </c>
      <c r="V65" s="54">
        <v>85</v>
      </c>
      <c r="W65" s="14"/>
      <c r="X65" s="15"/>
      <c r="Y65" s="199"/>
    </row>
    <row r="66" spans="1:25" ht="16" customHeight="1" x14ac:dyDescent="0.4">
      <c r="A66" s="6" t="s">
        <v>9</v>
      </c>
      <c r="B66" s="11" t="s">
        <v>72</v>
      </c>
      <c r="C66" s="185">
        <v>0</v>
      </c>
      <c r="D66" s="186">
        <v>0</v>
      </c>
      <c r="E66" s="23">
        <v>0</v>
      </c>
      <c r="F66" s="24">
        <v>0</v>
      </c>
      <c r="G66" s="33">
        <v>0</v>
      </c>
      <c r="H66" s="34">
        <v>0</v>
      </c>
      <c r="I66" s="33">
        <v>0</v>
      </c>
      <c r="J66" s="34">
        <v>0</v>
      </c>
      <c r="K66" s="33">
        <v>0</v>
      </c>
      <c r="L66" s="34">
        <v>0</v>
      </c>
      <c r="M66" s="33">
        <v>0</v>
      </c>
      <c r="N66" s="34">
        <v>0</v>
      </c>
      <c r="O66" s="45">
        <v>0</v>
      </c>
      <c r="P66" s="46">
        <v>0</v>
      </c>
      <c r="Q66" s="53">
        <v>0</v>
      </c>
      <c r="R66" s="54">
        <v>0</v>
      </c>
      <c r="S66" s="39">
        <v>0</v>
      </c>
      <c r="T66" s="54">
        <v>0</v>
      </c>
      <c r="U66" s="39">
        <v>0</v>
      </c>
      <c r="V66" s="54">
        <v>0</v>
      </c>
      <c r="W66" s="14"/>
      <c r="X66" s="15"/>
      <c r="Y66" s="199"/>
    </row>
    <row r="67" spans="1:25" ht="16" customHeight="1" x14ac:dyDescent="0.4">
      <c r="A67" s="6" t="s">
        <v>9</v>
      </c>
      <c r="B67" s="11" t="s">
        <v>73</v>
      </c>
      <c r="C67" s="185">
        <v>699</v>
      </c>
      <c r="D67" s="186">
        <v>837</v>
      </c>
      <c r="E67" s="23">
        <v>541</v>
      </c>
      <c r="F67" s="24">
        <v>671</v>
      </c>
      <c r="G67" s="33">
        <v>383</v>
      </c>
      <c r="H67" s="34">
        <v>377</v>
      </c>
      <c r="I67" s="33">
        <v>26</v>
      </c>
      <c r="J67" s="34">
        <v>17</v>
      </c>
      <c r="K67" s="33">
        <v>132</v>
      </c>
      <c r="L67" s="34">
        <v>268</v>
      </c>
      <c r="M67" s="33">
        <v>0</v>
      </c>
      <c r="N67" s="34">
        <v>9</v>
      </c>
      <c r="O67" s="45">
        <v>158</v>
      </c>
      <c r="P67" s="46">
        <v>166</v>
      </c>
      <c r="Q67" s="53">
        <v>0</v>
      </c>
      <c r="R67" s="54">
        <v>0</v>
      </c>
      <c r="S67" s="39">
        <v>0</v>
      </c>
      <c r="T67" s="54">
        <v>0</v>
      </c>
      <c r="U67" s="39">
        <v>158</v>
      </c>
      <c r="V67" s="54">
        <v>166</v>
      </c>
      <c r="W67" s="14"/>
      <c r="X67" s="15"/>
      <c r="Y67" s="199"/>
    </row>
    <row r="68" spans="1:25" ht="16" customHeight="1" x14ac:dyDescent="0.4">
      <c r="A68" s="6" t="s">
        <v>9</v>
      </c>
      <c r="B68" s="11" t="s">
        <v>74</v>
      </c>
      <c r="C68" s="185">
        <v>201</v>
      </c>
      <c r="D68" s="186">
        <v>401</v>
      </c>
      <c r="E68" s="23">
        <v>151</v>
      </c>
      <c r="F68" s="24">
        <v>236</v>
      </c>
      <c r="G68" s="33">
        <v>0</v>
      </c>
      <c r="H68" s="34">
        <v>0</v>
      </c>
      <c r="I68" s="33">
        <v>0</v>
      </c>
      <c r="J68" s="34">
        <v>0</v>
      </c>
      <c r="K68" s="33">
        <v>142</v>
      </c>
      <c r="L68" s="34">
        <v>229</v>
      </c>
      <c r="M68" s="33">
        <v>9</v>
      </c>
      <c r="N68" s="34">
        <v>7</v>
      </c>
      <c r="O68" s="45">
        <v>50</v>
      </c>
      <c r="P68" s="46">
        <v>165</v>
      </c>
      <c r="Q68" s="53">
        <v>11</v>
      </c>
      <c r="R68" s="54">
        <v>71</v>
      </c>
      <c r="S68" s="39">
        <v>0</v>
      </c>
      <c r="T68" s="54">
        <v>0</v>
      </c>
      <c r="U68" s="39">
        <v>39</v>
      </c>
      <c r="V68" s="54">
        <v>94</v>
      </c>
      <c r="W68" s="14"/>
      <c r="X68" s="15"/>
      <c r="Y68" s="199"/>
    </row>
    <row r="69" spans="1:25" ht="16" customHeight="1" x14ac:dyDescent="0.4">
      <c r="A69" s="6" t="s">
        <v>9</v>
      </c>
      <c r="B69" s="11" t="s">
        <v>21</v>
      </c>
      <c r="C69" s="185">
        <v>1563</v>
      </c>
      <c r="D69" s="186">
        <v>2893</v>
      </c>
      <c r="E69" s="23">
        <v>1541</v>
      </c>
      <c r="F69" s="24">
        <v>2770</v>
      </c>
      <c r="G69" s="33">
        <v>1529</v>
      </c>
      <c r="H69" s="34">
        <v>2688</v>
      </c>
      <c r="I69" s="33">
        <v>12</v>
      </c>
      <c r="J69" s="34">
        <v>12</v>
      </c>
      <c r="K69" s="33">
        <v>0</v>
      </c>
      <c r="L69" s="34">
        <v>70</v>
      </c>
      <c r="M69" s="33">
        <v>0</v>
      </c>
      <c r="N69" s="34">
        <v>0</v>
      </c>
      <c r="O69" s="45">
        <v>22</v>
      </c>
      <c r="P69" s="46">
        <v>123</v>
      </c>
      <c r="Q69" s="53">
        <v>0</v>
      </c>
      <c r="R69" s="54">
        <v>0</v>
      </c>
      <c r="S69" s="39">
        <v>0</v>
      </c>
      <c r="T69" s="54">
        <v>0</v>
      </c>
      <c r="U69" s="39">
        <v>22</v>
      </c>
      <c r="V69" s="54">
        <v>123</v>
      </c>
      <c r="W69" s="14"/>
      <c r="X69" s="15"/>
      <c r="Y69" s="199"/>
    </row>
    <row r="70" spans="1:25" ht="16" customHeight="1" x14ac:dyDescent="0.4">
      <c r="A70" s="6" t="s">
        <v>10</v>
      </c>
      <c r="B70" s="11" t="s">
        <v>75</v>
      </c>
      <c r="C70" s="185">
        <v>410</v>
      </c>
      <c r="D70" s="186">
        <v>369</v>
      </c>
      <c r="E70" s="23">
        <v>300</v>
      </c>
      <c r="F70" s="24">
        <v>293</v>
      </c>
      <c r="G70" s="33">
        <v>290</v>
      </c>
      <c r="H70" s="34">
        <v>293</v>
      </c>
      <c r="I70" s="33">
        <v>10</v>
      </c>
      <c r="J70" s="34">
        <v>0</v>
      </c>
      <c r="K70" s="33">
        <v>0</v>
      </c>
      <c r="L70" s="34">
        <v>0</v>
      </c>
      <c r="M70" s="33">
        <v>0</v>
      </c>
      <c r="N70" s="34">
        <v>0</v>
      </c>
      <c r="O70" s="45">
        <v>110</v>
      </c>
      <c r="P70" s="46">
        <v>76</v>
      </c>
      <c r="Q70" s="53">
        <v>0</v>
      </c>
      <c r="R70" s="54">
        <v>0</v>
      </c>
      <c r="S70" s="39">
        <v>0</v>
      </c>
      <c r="T70" s="54">
        <v>0</v>
      </c>
      <c r="U70" s="39">
        <v>110</v>
      </c>
      <c r="V70" s="54">
        <v>76</v>
      </c>
      <c r="W70" s="14"/>
      <c r="X70" s="15"/>
      <c r="Y70" s="199"/>
    </row>
    <row r="71" spans="1:25" ht="16" customHeight="1" x14ac:dyDescent="0.4">
      <c r="A71" s="6" t="s">
        <v>10</v>
      </c>
      <c r="B71" s="11" t="s">
        <v>76</v>
      </c>
      <c r="C71" s="185">
        <v>23</v>
      </c>
      <c r="D71" s="186">
        <v>128</v>
      </c>
      <c r="E71" s="23">
        <v>0</v>
      </c>
      <c r="F71" s="24">
        <v>89</v>
      </c>
      <c r="G71" s="33">
        <v>0</v>
      </c>
      <c r="H71" s="34">
        <v>0</v>
      </c>
      <c r="I71" s="33">
        <v>0</v>
      </c>
      <c r="J71" s="34">
        <v>0</v>
      </c>
      <c r="K71" s="33">
        <v>0</v>
      </c>
      <c r="L71" s="34">
        <v>89</v>
      </c>
      <c r="M71" s="33">
        <v>0</v>
      </c>
      <c r="N71" s="34">
        <v>0</v>
      </c>
      <c r="O71" s="45">
        <v>23</v>
      </c>
      <c r="P71" s="46">
        <v>39</v>
      </c>
      <c r="Q71" s="53">
        <v>0</v>
      </c>
      <c r="R71" s="54">
        <v>0</v>
      </c>
      <c r="S71" s="39">
        <v>0</v>
      </c>
      <c r="T71" s="54">
        <v>0</v>
      </c>
      <c r="U71" s="39">
        <v>23</v>
      </c>
      <c r="V71" s="54">
        <v>39</v>
      </c>
      <c r="W71" s="14"/>
      <c r="X71" s="15"/>
      <c r="Y71" s="199"/>
    </row>
    <row r="72" spans="1:25" ht="16" customHeight="1" x14ac:dyDescent="0.4">
      <c r="A72" s="6" t="s">
        <v>10</v>
      </c>
      <c r="B72" s="11" t="s">
        <v>77</v>
      </c>
      <c r="C72" s="185">
        <v>71</v>
      </c>
      <c r="D72" s="186">
        <v>44</v>
      </c>
      <c r="E72" s="23">
        <v>59</v>
      </c>
      <c r="F72" s="24">
        <v>18</v>
      </c>
      <c r="G72" s="33">
        <v>0</v>
      </c>
      <c r="H72" s="34">
        <v>0</v>
      </c>
      <c r="I72" s="33">
        <v>0</v>
      </c>
      <c r="J72" s="34">
        <v>0</v>
      </c>
      <c r="K72" s="33">
        <v>59</v>
      </c>
      <c r="L72" s="34">
        <v>18</v>
      </c>
      <c r="M72" s="33">
        <v>0</v>
      </c>
      <c r="N72" s="34">
        <v>0</v>
      </c>
      <c r="O72" s="45">
        <v>12</v>
      </c>
      <c r="P72" s="46">
        <v>26</v>
      </c>
      <c r="Q72" s="53">
        <v>0</v>
      </c>
      <c r="R72" s="54">
        <v>0</v>
      </c>
      <c r="S72" s="39">
        <v>0</v>
      </c>
      <c r="T72" s="54">
        <v>0</v>
      </c>
      <c r="U72" s="39">
        <v>12</v>
      </c>
      <c r="V72" s="54">
        <v>26</v>
      </c>
      <c r="W72" s="14"/>
      <c r="X72" s="15"/>
      <c r="Y72" s="199"/>
    </row>
    <row r="73" spans="1:25" ht="16" customHeight="1" x14ac:dyDescent="0.4">
      <c r="A73" s="6" t="s">
        <v>10</v>
      </c>
      <c r="B73" s="11" t="s">
        <v>78</v>
      </c>
      <c r="C73" s="185">
        <v>46</v>
      </c>
      <c r="D73" s="186">
        <v>72</v>
      </c>
      <c r="E73" s="23">
        <v>0</v>
      </c>
      <c r="F73" s="24">
        <v>46</v>
      </c>
      <c r="G73" s="33">
        <v>0</v>
      </c>
      <c r="H73" s="34">
        <v>0</v>
      </c>
      <c r="I73" s="33">
        <v>0</v>
      </c>
      <c r="J73" s="34">
        <v>0</v>
      </c>
      <c r="K73" s="33">
        <v>0</v>
      </c>
      <c r="L73" s="34">
        <v>46</v>
      </c>
      <c r="M73" s="33">
        <v>0</v>
      </c>
      <c r="N73" s="34">
        <v>0</v>
      </c>
      <c r="O73" s="45">
        <v>46</v>
      </c>
      <c r="P73" s="46">
        <v>26</v>
      </c>
      <c r="Q73" s="53">
        <v>0</v>
      </c>
      <c r="R73" s="54">
        <v>0</v>
      </c>
      <c r="S73" s="39">
        <v>0</v>
      </c>
      <c r="T73" s="54">
        <v>0</v>
      </c>
      <c r="U73" s="39">
        <v>46</v>
      </c>
      <c r="V73" s="54">
        <v>26</v>
      </c>
      <c r="W73" s="14"/>
      <c r="X73" s="15"/>
      <c r="Y73" s="199"/>
    </row>
    <row r="74" spans="1:25" ht="16" customHeight="1" x14ac:dyDescent="0.4">
      <c r="A74" s="6" t="s">
        <v>10</v>
      </c>
      <c r="B74" s="11" t="s">
        <v>79</v>
      </c>
      <c r="C74" s="185">
        <v>0</v>
      </c>
      <c r="D74" s="186">
        <v>0</v>
      </c>
      <c r="E74" s="23">
        <v>0</v>
      </c>
      <c r="F74" s="24">
        <v>0</v>
      </c>
      <c r="G74" s="33">
        <v>0</v>
      </c>
      <c r="H74" s="34">
        <v>0</v>
      </c>
      <c r="I74" s="33">
        <v>0</v>
      </c>
      <c r="J74" s="34">
        <v>0</v>
      </c>
      <c r="K74" s="33">
        <v>0</v>
      </c>
      <c r="L74" s="34">
        <v>0</v>
      </c>
      <c r="M74" s="33">
        <v>0</v>
      </c>
      <c r="N74" s="34">
        <v>0</v>
      </c>
      <c r="O74" s="45">
        <v>0</v>
      </c>
      <c r="P74" s="46">
        <v>0</v>
      </c>
      <c r="Q74" s="53">
        <v>0</v>
      </c>
      <c r="R74" s="54">
        <v>0</v>
      </c>
      <c r="S74" s="39">
        <v>0</v>
      </c>
      <c r="T74" s="54">
        <v>0</v>
      </c>
      <c r="U74" s="39">
        <v>0</v>
      </c>
      <c r="V74" s="54">
        <v>0</v>
      </c>
      <c r="W74" s="14"/>
      <c r="X74" s="15"/>
      <c r="Y74" s="199"/>
    </row>
    <row r="75" spans="1:25" ht="16" customHeight="1" x14ac:dyDescent="0.4">
      <c r="A75" s="6" t="s">
        <v>10</v>
      </c>
      <c r="B75" s="11" t="s">
        <v>80</v>
      </c>
      <c r="C75" s="185">
        <v>1534</v>
      </c>
      <c r="D75" s="186">
        <v>1137</v>
      </c>
      <c r="E75" s="23">
        <v>1522</v>
      </c>
      <c r="F75" s="24">
        <v>1137</v>
      </c>
      <c r="G75" s="33">
        <v>1413</v>
      </c>
      <c r="H75" s="34">
        <v>1032</v>
      </c>
      <c r="I75" s="33">
        <v>0</v>
      </c>
      <c r="J75" s="34">
        <v>0</v>
      </c>
      <c r="K75" s="33">
        <v>109</v>
      </c>
      <c r="L75" s="34">
        <v>105</v>
      </c>
      <c r="M75" s="33">
        <v>0</v>
      </c>
      <c r="N75" s="34">
        <v>0</v>
      </c>
      <c r="O75" s="45">
        <v>12</v>
      </c>
      <c r="P75" s="46">
        <v>0</v>
      </c>
      <c r="Q75" s="53">
        <v>0</v>
      </c>
      <c r="R75" s="54">
        <v>0</v>
      </c>
      <c r="S75" s="39">
        <v>0</v>
      </c>
      <c r="T75" s="54">
        <v>0</v>
      </c>
      <c r="U75" s="39">
        <v>12</v>
      </c>
      <c r="V75" s="54">
        <v>0</v>
      </c>
      <c r="W75" s="14"/>
      <c r="X75" s="15"/>
      <c r="Y75" s="199"/>
    </row>
    <row r="76" spans="1:25" ht="16" customHeight="1" x14ac:dyDescent="0.4">
      <c r="A76" s="6" t="s">
        <v>10</v>
      </c>
      <c r="B76" s="11" t="s">
        <v>21</v>
      </c>
      <c r="C76" s="185">
        <v>143</v>
      </c>
      <c r="D76" s="186">
        <v>290</v>
      </c>
      <c r="E76" s="23">
        <v>47</v>
      </c>
      <c r="F76" s="24">
        <v>168</v>
      </c>
      <c r="G76" s="33">
        <v>0</v>
      </c>
      <c r="H76" s="34">
        <v>30</v>
      </c>
      <c r="I76" s="33">
        <v>47</v>
      </c>
      <c r="J76" s="34">
        <v>44</v>
      </c>
      <c r="K76" s="33">
        <v>0</v>
      </c>
      <c r="L76" s="34">
        <v>94</v>
      </c>
      <c r="M76" s="33">
        <v>0</v>
      </c>
      <c r="N76" s="34">
        <v>0</v>
      </c>
      <c r="O76" s="45">
        <v>96</v>
      </c>
      <c r="P76" s="46">
        <v>122</v>
      </c>
      <c r="Q76" s="53">
        <v>0</v>
      </c>
      <c r="R76" s="54">
        <v>0</v>
      </c>
      <c r="S76" s="39">
        <v>0</v>
      </c>
      <c r="T76" s="54">
        <v>0</v>
      </c>
      <c r="U76" s="39">
        <v>96</v>
      </c>
      <c r="V76" s="54">
        <v>122</v>
      </c>
      <c r="W76" s="14"/>
      <c r="X76" s="15"/>
      <c r="Y76" s="199"/>
    </row>
    <row r="77" spans="1:25" ht="16" customHeight="1" x14ac:dyDescent="0.4">
      <c r="A77" s="6" t="s">
        <v>11</v>
      </c>
      <c r="B77" s="11" t="s">
        <v>81</v>
      </c>
      <c r="C77" s="185">
        <v>520</v>
      </c>
      <c r="D77" s="186">
        <v>541</v>
      </c>
      <c r="E77" s="23">
        <v>499</v>
      </c>
      <c r="F77" s="24">
        <v>530</v>
      </c>
      <c r="G77" s="33">
        <v>499</v>
      </c>
      <c r="H77" s="34">
        <v>466</v>
      </c>
      <c r="I77" s="33">
        <v>0</v>
      </c>
      <c r="J77" s="34">
        <v>0</v>
      </c>
      <c r="K77" s="33">
        <v>0</v>
      </c>
      <c r="L77" s="34">
        <v>64</v>
      </c>
      <c r="M77" s="33">
        <v>0</v>
      </c>
      <c r="N77" s="34">
        <v>0</v>
      </c>
      <c r="O77" s="45">
        <v>21</v>
      </c>
      <c r="P77" s="46">
        <v>11</v>
      </c>
      <c r="Q77" s="53">
        <v>0</v>
      </c>
      <c r="R77" s="54">
        <v>0</v>
      </c>
      <c r="S77" s="39">
        <v>0</v>
      </c>
      <c r="T77" s="54">
        <v>0</v>
      </c>
      <c r="U77" s="39">
        <v>21</v>
      </c>
      <c r="V77" s="54">
        <v>11</v>
      </c>
      <c r="W77" s="14"/>
      <c r="X77" s="15"/>
      <c r="Y77" s="199"/>
    </row>
    <row r="78" spans="1:25" ht="16" customHeight="1" x14ac:dyDescent="0.4">
      <c r="A78" s="6" t="s">
        <v>11</v>
      </c>
      <c r="B78" s="11" t="s">
        <v>82</v>
      </c>
      <c r="C78" s="185">
        <v>68</v>
      </c>
      <c r="D78" s="186">
        <v>463</v>
      </c>
      <c r="E78" s="23">
        <v>63</v>
      </c>
      <c r="F78" s="24">
        <v>453</v>
      </c>
      <c r="G78" s="33">
        <v>0</v>
      </c>
      <c r="H78" s="34">
        <v>0</v>
      </c>
      <c r="I78" s="33">
        <v>21</v>
      </c>
      <c r="J78" s="34">
        <v>17</v>
      </c>
      <c r="K78" s="33">
        <v>42</v>
      </c>
      <c r="L78" s="34">
        <v>407</v>
      </c>
      <c r="M78" s="33">
        <v>0</v>
      </c>
      <c r="N78" s="34">
        <v>29</v>
      </c>
      <c r="O78" s="45">
        <v>5</v>
      </c>
      <c r="P78" s="46">
        <v>10</v>
      </c>
      <c r="Q78" s="53">
        <v>0</v>
      </c>
      <c r="R78" s="54">
        <v>0</v>
      </c>
      <c r="S78" s="39">
        <v>0</v>
      </c>
      <c r="T78" s="54">
        <v>0</v>
      </c>
      <c r="U78" s="39">
        <v>5</v>
      </c>
      <c r="V78" s="54">
        <v>10</v>
      </c>
      <c r="W78" s="14"/>
      <c r="X78" s="15"/>
      <c r="Y78" s="199"/>
    </row>
    <row r="79" spans="1:25" ht="16" customHeight="1" x14ac:dyDescent="0.4">
      <c r="A79" s="6" t="s">
        <v>11</v>
      </c>
      <c r="B79" s="11" t="s">
        <v>83</v>
      </c>
      <c r="C79" s="185">
        <v>63</v>
      </c>
      <c r="D79" s="186">
        <v>56</v>
      </c>
      <c r="E79" s="23">
        <v>44</v>
      </c>
      <c r="F79" s="24">
        <v>39</v>
      </c>
      <c r="G79" s="33">
        <v>0</v>
      </c>
      <c r="H79" s="34">
        <v>0</v>
      </c>
      <c r="I79" s="33">
        <v>0</v>
      </c>
      <c r="J79" s="34">
        <v>0</v>
      </c>
      <c r="K79" s="33">
        <v>44</v>
      </c>
      <c r="L79" s="34">
        <v>39</v>
      </c>
      <c r="M79" s="33">
        <v>0</v>
      </c>
      <c r="N79" s="34">
        <v>0</v>
      </c>
      <c r="O79" s="45">
        <v>19</v>
      </c>
      <c r="P79" s="46">
        <v>17</v>
      </c>
      <c r="Q79" s="53">
        <v>0</v>
      </c>
      <c r="R79" s="54">
        <v>0</v>
      </c>
      <c r="S79" s="39">
        <v>0</v>
      </c>
      <c r="T79" s="54">
        <v>0</v>
      </c>
      <c r="U79" s="39">
        <v>19</v>
      </c>
      <c r="V79" s="54">
        <v>17</v>
      </c>
      <c r="W79" s="14"/>
      <c r="X79" s="15"/>
      <c r="Y79" s="199"/>
    </row>
    <row r="80" spans="1:25" ht="16" customHeight="1" x14ac:dyDescent="0.4">
      <c r="A80" s="6" t="s">
        <v>11</v>
      </c>
      <c r="B80" s="11" t="s">
        <v>84</v>
      </c>
      <c r="C80" s="185">
        <v>306</v>
      </c>
      <c r="D80" s="186">
        <v>0</v>
      </c>
      <c r="E80" s="23">
        <v>14</v>
      </c>
      <c r="F80" s="24">
        <v>0</v>
      </c>
      <c r="G80" s="33">
        <v>0</v>
      </c>
      <c r="H80" s="34">
        <v>0</v>
      </c>
      <c r="I80" s="33">
        <v>14</v>
      </c>
      <c r="J80" s="34">
        <v>0</v>
      </c>
      <c r="K80" s="33">
        <v>0</v>
      </c>
      <c r="L80" s="34">
        <v>0</v>
      </c>
      <c r="M80" s="33">
        <v>0</v>
      </c>
      <c r="N80" s="34">
        <v>0</v>
      </c>
      <c r="O80" s="45">
        <v>292</v>
      </c>
      <c r="P80" s="46">
        <v>0</v>
      </c>
      <c r="Q80" s="53">
        <v>0</v>
      </c>
      <c r="R80" s="54">
        <v>0</v>
      </c>
      <c r="S80" s="39">
        <v>0</v>
      </c>
      <c r="T80" s="54">
        <v>0</v>
      </c>
      <c r="U80" s="39">
        <v>292</v>
      </c>
      <c r="V80" s="54">
        <v>0</v>
      </c>
      <c r="W80" s="14"/>
      <c r="X80" s="15"/>
      <c r="Y80" s="199"/>
    </row>
    <row r="81" spans="1:25" ht="16" customHeight="1" x14ac:dyDescent="0.4">
      <c r="A81" s="6" t="s">
        <v>11</v>
      </c>
      <c r="B81" s="11" t="s">
        <v>85</v>
      </c>
      <c r="C81" s="185">
        <v>20706</v>
      </c>
      <c r="D81" s="186">
        <v>23134</v>
      </c>
      <c r="E81" s="23">
        <v>9920</v>
      </c>
      <c r="F81" s="24">
        <v>10783</v>
      </c>
      <c r="G81" s="33">
        <v>7607</v>
      </c>
      <c r="H81" s="34">
        <v>8340</v>
      </c>
      <c r="I81" s="33">
        <v>326</v>
      </c>
      <c r="J81" s="34">
        <v>165</v>
      </c>
      <c r="K81" s="33">
        <v>1798</v>
      </c>
      <c r="L81" s="34">
        <v>2165</v>
      </c>
      <c r="M81" s="33">
        <v>189</v>
      </c>
      <c r="N81" s="34">
        <v>113</v>
      </c>
      <c r="O81" s="45">
        <v>10786</v>
      </c>
      <c r="P81" s="46">
        <v>12351</v>
      </c>
      <c r="Q81" s="53">
        <v>6768</v>
      </c>
      <c r="R81" s="54">
        <v>9062</v>
      </c>
      <c r="S81" s="39">
        <v>658</v>
      </c>
      <c r="T81" s="54">
        <v>716</v>
      </c>
      <c r="U81" s="39">
        <v>3360</v>
      </c>
      <c r="V81" s="54">
        <v>2573</v>
      </c>
      <c r="W81" s="14"/>
      <c r="X81" s="15"/>
      <c r="Y81" s="199"/>
    </row>
    <row r="82" spans="1:25" ht="16" customHeight="1" x14ac:dyDescent="0.4">
      <c r="A82" s="6" t="s">
        <v>11</v>
      </c>
      <c r="B82" s="11" t="s">
        <v>21</v>
      </c>
      <c r="C82" s="185">
        <v>2476</v>
      </c>
      <c r="D82" s="186">
        <v>3306</v>
      </c>
      <c r="E82" s="23">
        <v>1638</v>
      </c>
      <c r="F82" s="24">
        <v>2452</v>
      </c>
      <c r="G82" s="33">
        <v>246</v>
      </c>
      <c r="H82" s="34">
        <v>139</v>
      </c>
      <c r="I82" s="33">
        <v>273</v>
      </c>
      <c r="J82" s="34">
        <v>92</v>
      </c>
      <c r="K82" s="33">
        <v>1092</v>
      </c>
      <c r="L82" s="34">
        <v>2215</v>
      </c>
      <c r="M82" s="33">
        <v>27</v>
      </c>
      <c r="N82" s="34">
        <v>6</v>
      </c>
      <c r="O82" s="45">
        <v>838</v>
      </c>
      <c r="P82" s="46">
        <v>854</v>
      </c>
      <c r="Q82" s="53">
        <v>0</v>
      </c>
      <c r="R82" s="54">
        <v>0</v>
      </c>
      <c r="S82" s="39">
        <v>0</v>
      </c>
      <c r="T82" s="54">
        <v>0</v>
      </c>
      <c r="U82" s="39">
        <v>838</v>
      </c>
      <c r="V82" s="54">
        <v>854</v>
      </c>
      <c r="W82" s="14"/>
      <c r="X82" s="15"/>
      <c r="Y82" s="199"/>
    </row>
    <row r="83" spans="1:25" ht="16" customHeight="1" x14ac:dyDescent="0.4">
      <c r="A83" s="6" t="s">
        <v>12</v>
      </c>
      <c r="B83" s="11" t="s">
        <v>46</v>
      </c>
      <c r="C83" s="185">
        <v>283</v>
      </c>
      <c r="D83" s="186">
        <v>307</v>
      </c>
      <c r="E83" s="23">
        <v>120</v>
      </c>
      <c r="F83" s="24">
        <v>277</v>
      </c>
      <c r="G83" s="33">
        <v>0</v>
      </c>
      <c r="H83" s="34">
        <v>0</v>
      </c>
      <c r="I83" s="33">
        <v>0</v>
      </c>
      <c r="J83" s="34">
        <v>0</v>
      </c>
      <c r="K83" s="33">
        <v>120</v>
      </c>
      <c r="L83" s="34">
        <v>277</v>
      </c>
      <c r="M83" s="33">
        <v>0</v>
      </c>
      <c r="N83" s="34">
        <v>0</v>
      </c>
      <c r="O83" s="45">
        <v>163</v>
      </c>
      <c r="P83" s="46">
        <v>30</v>
      </c>
      <c r="Q83" s="53">
        <v>0</v>
      </c>
      <c r="R83" s="54">
        <v>0</v>
      </c>
      <c r="S83" s="39">
        <v>0</v>
      </c>
      <c r="T83" s="54">
        <v>0</v>
      </c>
      <c r="U83" s="39">
        <v>163</v>
      </c>
      <c r="V83" s="54">
        <v>30</v>
      </c>
      <c r="W83" s="14"/>
      <c r="X83" s="15"/>
      <c r="Y83" s="199"/>
    </row>
    <row r="84" spans="1:25" ht="16" customHeight="1" x14ac:dyDescent="0.4">
      <c r="A84" s="6" t="s">
        <v>12</v>
      </c>
      <c r="B84" s="11" t="s">
        <v>86</v>
      </c>
      <c r="C84" s="185">
        <v>282</v>
      </c>
      <c r="D84" s="186">
        <v>392</v>
      </c>
      <c r="E84" s="23">
        <v>47</v>
      </c>
      <c r="F84" s="24">
        <v>138</v>
      </c>
      <c r="G84" s="33">
        <v>0</v>
      </c>
      <c r="H84" s="34">
        <v>0</v>
      </c>
      <c r="I84" s="33">
        <v>44</v>
      </c>
      <c r="J84" s="34">
        <v>0</v>
      </c>
      <c r="K84" s="33">
        <v>3</v>
      </c>
      <c r="L84" s="34">
        <v>138</v>
      </c>
      <c r="M84" s="33">
        <v>0</v>
      </c>
      <c r="N84" s="34">
        <v>0</v>
      </c>
      <c r="O84" s="45">
        <v>235</v>
      </c>
      <c r="P84" s="46">
        <v>254</v>
      </c>
      <c r="Q84" s="53">
        <v>0</v>
      </c>
      <c r="R84" s="54">
        <v>0</v>
      </c>
      <c r="S84" s="39">
        <v>0</v>
      </c>
      <c r="T84" s="54">
        <v>0</v>
      </c>
      <c r="U84" s="39">
        <v>235</v>
      </c>
      <c r="V84" s="54">
        <v>254</v>
      </c>
      <c r="W84" s="14"/>
      <c r="X84" s="15"/>
      <c r="Y84" s="199"/>
    </row>
    <row r="85" spans="1:25" ht="16" customHeight="1" x14ac:dyDescent="0.4">
      <c r="A85" s="6" t="s">
        <v>12</v>
      </c>
      <c r="B85" s="11" t="s">
        <v>87</v>
      </c>
      <c r="C85" s="185">
        <v>0</v>
      </c>
      <c r="D85" s="186">
        <v>0</v>
      </c>
      <c r="E85" s="23">
        <v>0</v>
      </c>
      <c r="F85" s="24">
        <v>0</v>
      </c>
      <c r="G85" s="33">
        <v>0</v>
      </c>
      <c r="H85" s="34">
        <v>0</v>
      </c>
      <c r="I85" s="33">
        <v>0</v>
      </c>
      <c r="J85" s="34">
        <v>0</v>
      </c>
      <c r="K85" s="33">
        <v>0</v>
      </c>
      <c r="L85" s="34">
        <v>0</v>
      </c>
      <c r="M85" s="33">
        <v>0</v>
      </c>
      <c r="N85" s="34">
        <v>0</v>
      </c>
      <c r="O85" s="45">
        <v>0</v>
      </c>
      <c r="P85" s="46">
        <v>0</v>
      </c>
      <c r="Q85" s="53">
        <v>0</v>
      </c>
      <c r="R85" s="54">
        <v>0</v>
      </c>
      <c r="S85" s="39">
        <v>0</v>
      </c>
      <c r="T85" s="54">
        <v>0</v>
      </c>
      <c r="U85" s="39">
        <v>0</v>
      </c>
      <c r="V85" s="54">
        <v>0</v>
      </c>
      <c r="W85" s="14"/>
      <c r="X85" s="15"/>
      <c r="Y85" s="199"/>
    </row>
    <row r="86" spans="1:25" ht="16" customHeight="1" x14ac:dyDescent="0.4">
      <c r="A86" s="6" t="s">
        <v>12</v>
      </c>
      <c r="B86" s="11" t="s">
        <v>88</v>
      </c>
      <c r="C86" s="185">
        <v>7299</v>
      </c>
      <c r="D86" s="186">
        <v>5985</v>
      </c>
      <c r="E86" s="23">
        <v>7293</v>
      </c>
      <c r="F86" s="24">
        <v>5985</v>
      </c>
      <c r="G86" s="33">
        <v>7293</v>
      </c>
      <c r="H86" s="34">
        <v>5985</v>
      </c>
      <c r="I86" s="33">
        <v>0</v>
      </c>
      <c r="J86" s="34">
        <v>0</v>
      </c>
      <c r="K86" s="33">
        <v>0</v>
      </c>
      <c r="L86" s="34">
        <v>0</v>
      </c>
      <c r="M86" s="33">
        <v>0</v>
      </c>
      <c r="N86" s="34">
        <v>0</v>
      </c>
      <c r="O86" s="45">
        <v>6</v>
      </c>
      <c r="P86" s="46">
        <v>0</v>
      </c>
      <c r="Q86" s="53">
        <v>0</v>
      </c>
      <c r="R86" s="54">
        <v>0</v>
      </c>
      <c r="S86" s="39">
        <v>0</v>
      </c>
      <c r="T86" s="54">
        <v>0</v>
      </c>
      <c r="U86" s="39">
        <v>6</v>
      </c>
      <c r="V86" s="54">
        <v>0</v>
      </c>
      <c r="W86" s="14"/>
      <c r="X86" s="15"/>
      <c r="Y86" s="199"/>
    </row>
    <row r="87" spans="1:25" ht="16" customHeight="1" x14ac:dyDescent="0.4">
      <c r="A87" s="6" t="s">
        <v>12</v>
      </c>
      <c r="B87" s="11" t="s">
        <v>89</v>
      </c>
      <c r="C87" s="185">
        <v>17700</v>
      </c>
      <c r="D87" s="186">
        <v>15355</v>
      </c>
      <c r="E87" s="23">
        <v>17700</v>
      </c>
      <c r="F87" s="24">
        <v>15355</v>
      </c>
      <c r="G87" s="33">
        <v>17646</v>
      </c>
      <c r="H87" s="34">
        <v>15320</v>
      </c>
      <c r="I87" s="33">
        <v>54</v>
      </c>
      <c r="J87" s="34">
        <v>35</v>
      </c>
      <c r="K87" s="33">
        <v>0</v>
      </c>
      <c r="L87" s="34">
        <v>0</v>
      </c>
      <c r="M87" s="33">
        <v>0</v>
      </c>
      <c r="N87" s="34">
        <v>0</v>
      </c>
      <c r="O87" s="45">
        <v>0</v>
      </c>
      <c r="P87" s="46">
        <v>0</v>
      </c>
      <c r="Q87" s="53">
        <v>0</v>
      </c>
      <c r="R87" s="54">
        <v>0</v>
      </c>
      <c r="S87" s="39">
        <v>0</v>
      </c>
      <c r="T87" s="54">
        <v>0</v>
      </c>
      <c r="U87" s="39">
        <v>0</v>
      </c>
      <c r="V87" s="54">
        <v>0</v>
      </c>
      <c r="W87" s="14"/>
      <c r="X87" s="15"/>
      <c r="Y87" s="199"/>
    </row>
    <row r="88" spans="1:25" ht="16" customHeight="1" x14ac:dyDescent="0.4">
      <c r="A88" s="6" t="s">
        <v>12</v>
      </c>
      <c r="B88" s="11" t="s">
        <v>36</v>
      </c>
      <c r="C88" s="185">
        <v>0</v>
      </c>
      <c r="D88" s="186">
        <v>0</v>
      </c>
      <c r="E88" s="23">
        <v>0</v>
      </c>
      <c r="F88" s="24">
        <v>0</v>
      </c>
      <c r="G88" s="33">
        <v>0</v>
      </c>
      <c r="H88" s="34">
        <v>0</v>
      </c>
      <c r="I88" s="33">
        <v>0</v>
      </c>
      <c r="J88" s="34">
        <v>0</v>
      </c>
      <c r="K88" s="33">
        <v>0</v>
      </c>
      <c r="L88" s="34">
        <v>0</v>
      </c>
      <c r="M88" s="33">
        <v>0</v>
      </c>
      <c r="N88" s="34">
        <v>0</v>
      </c>
      <c r="O88" s="45">
        <v>0</v>
      </c>
      <c r="P88" s="46">
        <v>0</v>
      </c>
      <c r="Q88" s="53">
        <v>0</v>
      </c>
      <c r="R88" s="54">
        <v>0</v>
      </c>
      <c r="S88" s="39">
        <v>0</v>
      </c>
      <c r="T88" s="54">
        <v>0</v>
      </c>
      <c r="U88" s="39">
        <v>0</v>
      </c>
      <c r="V88" s="54">
        <v>0</v>
      </c>
      <c r="W88" s="14"/>
      <c r="X88" s="15"/>
      <c r="Y88" s="199"/>
    </row>
    <row r="89" spans="1:25" ht="16" customHeight="1" x14ac:dyDescent="0.4">
      <c r="A89" s="6" t="s">
        <v>12</v>
      </c>
      <c r="B89" s="11" t="s">
        <v>90</v>
      </c>
      <c r="C89" s="185">
        <v>0</v>
      </c>
      <c r="D89" s="186">
        <v>0</v>
      </c>
      <c r="E89" s="23">
        <v>0</v>
      </c>
      <c r="F89" s="24">
        <v>0</v>
      </c>
      <c r="G89" s="33">
        <v>0</v>
      </c>
      <c r="H89" s="34">
        <v>0</v>
      </c>
      <c r="I89" s="33">
        <v>0</v>
      </c>
      <c r="J89" s="34">
        <v>0</v>
      </c>
      <c r="K89" s="33">
        <v>0</v>
      </c>
      <c r="L89" s="34">
        <v>0</v>
      </c>
      <c r="M89" s="33">
        <v>0</v>
      </c>
      <c r="N89" s="34">
        <v>0</v>
      </c>
      <c r="O89" s="45">
        <v>0</v>
      </c>
      <c r="P89" s="46">
        <v>0</v>
      </c>
      <c r="Q89" s="53">
        <v>0</v>
      </c>
      <c r="R89" s="54">
        <v>0</v>
      </c>
      <c r="S89" s="39">
        <v>0</v>
      </c>
      <c r="T89" s="54">
        <v>0</v>
      </c>
      <c r="U89" s="39">
        <v>0</v>
      </c>
      <c r="V89" s="54">
        <v>0</v>
      </c>
      <c r="W89" s="14"/>
      <c r="X89" s="15"/>
      <c r="Y89" s="199"/>
    </row>
    <row r="90" spans="1:25" ht="16" customHeight="1" x14ac:dyDescent="0.4">
      <c r="A90" s="6" t="s">
        <v>12</v>
      </c>
      <c r="B90" s="11" t="s">
        <v>91</v>
      </c>
      <c r="C90" s="185">
        <v>0</v>
      </c>
      <c r="D90" s="186">
        <v>0</v>
      </c>
      <c r="E90" s="23">
        <v>0</v>
      </c>
      <c r="F90" s="24">
        <v>0</v>
      </c>
      <c r="G90" s="33">
        <v>0</v>
      </c>
      <c r="H90" s="34">
        <v>0</v>
      </c>
      <c r="I90" s="33">
        <v>0</v>
      </c>
      <c r="J90" s="34">
        <v>0</v>
      </c>
      <c r="K90" s="33">
        <v>0</v>
      </c>
      <c r="L90" s="34">
        <v>0</v>
      </c>
      <c r="M90" s="33">
        <v>0</v>
      </c>
      <c r="N90" s="34">
        <v>0</v>
      </c>
      <c r="O90" s="45">
        <v>0</v>
      </c>
      <c r="P90" s="46">
        <v>0</v>
      </c>
      <c r="Q90" s="53">
        <v>0</v>
      </c>
      <c r="R90" s="54">
        <v>0</v>
      </c>
      <c r="S90" s="39">
        <v>0</v>
      </c>
      <c r="T90" s="54">
        <v>0</v>
      </c>
      <c r="U90" s="39">
        <v>0</v>
      </c>
      <c r="V90" s="54">
        <v>0</v>
      </c>
      <c r="W90" s="14"/>
      <c r="X90" s="15"/>
      <c r="Y90" s="199"/>
    </row>
    <row r="91" spans="1:25" ht="16" customHeight="1" x14ac:dyDescent="0.4">
      <c r="A91" s="6" t="s">
        <v>12</v>
      </c>
      <c r="B91" s="11" t="s">
        <v>81</v>
      </c>
      <c r="C91" s="185">
        <v>0</v>
      </c>
      <c r="D91" s="186">
        <v>0</v>
      </c>
      <c r="E91" s="23">
        <v>0</v>
      </c>
      <c r="F91" s="24">
        <v>0</v>
      </c>
      <c r="G91" s="33">
        <v>0</v>
      </c>
      <c r="H91" s="34">
        <v>0</v>
      </c>
      <c r="I91" s="33">
        <v>0</v>
      </c>
      <c r="J91" s="34">
        <v>0</v>
      </c>
      <c r="K91" s="33">
        <v>0</v>
      </c>
      <c r="L91" s="34">
        <v>0</v>
      </c>
      <c r="M91" s="33">
        <v>0</v>
      </c>
      <c r="N91" s="34">
        <v>0</v>
      </c>
      <c r="O91" s="45">
        <v>0</v>
      </c>
      <c r="P91" s="46">
        <v>0</v>
      </c>
      <c r="Q91" s="53">
        <v>0</v>
      </c>
      <c r="R91" s="54">
        <v>0</v>
      </c>
      <c r="S91" s="39">
        <v>0</v>
      </c>
      <c r="T91" s="54">
        <v>0</v>
      </c>
      <c r="U91" s="39">
        <v>0</v>
      </c>
      <c r="V91" s="54">
        <v>0</v>
      </c>
      <c r="W91" s="14"/>
      <c r="X91" s="15"/>
      <c r="Y91" s="199"/>
    </row>
    <row r="92" spans="1:25" ht="16" customHeight="1" x14ac:dyDescent="0.4">
      <c r="A92" s="6" t="s">
        <v>12</v>
      </c>
      <c r="B92" s="11" t="s">
        <v>8</v>
      </c>
      <c r="C92" s="185">
        <v>0</v>
      </c>
      <c r="D92" s="186">
        <v>10</v>
      </c>
      <c r="E92" s="23">
        <v>0</v>
      </c>
      <c r="F92" s="24">
        <v>0</v>
      </c>
      <c r="G92" s="33">
        <v>0</v>
      </c>
      <c r="H92" s="34">
        <v>0</v>
      </c>
      <c r="I92" s="33">
        <v>0</v>
      </c>
      <c r="J92" s="34">
        <v>0</v>
      </c>
      <c r="K92" s="33">
        <v>0</v>
      </c>
      <c r="L92" s="34">
        <v>0</v>
      </c>
      <c r="M92" s="33">
        <v>0</v>
      </c>
      <c r="N92" s="34">
        <v>0</v>
      </c>
      <c r="O92" s="45">
        <v>0</v>
      </c>
      <c r="P92" s="46">
        <v>10</v>
      </c>
      <c r="Q92" s="53">
        <v>0</v>
      </c>
      <c r="R92" s="54">
        <v>0</v>
      </c>
      <c r="S92" s="39">
        <v>0</v>
      </c>
      <c r="T92" s="54">
        <v>0</v>
      </c>
      <c r="U92" s="39">
        <v>0</v>
      </c>
      <c r="V92" s="54">
        <v>10</v>
      </c>
      <c r="W92" s="14"/>
      <c r="X92" s="15"/>
      <c r="Y92" s="199"/>
    </row>
    <row r="93" spans="1:25" ht="16" customHeight="1" x14ac:dyDescent="0.4">
      <c r="A93" s="6" t="s">
        <v>12</v>
      </c>
      <c r="B93" s="11" t="s">
        <v>64</v>
      </c>
      <c r="C93" s="185">
        <v>0</v>
      </c>
      <c r="D93" s="186">
        <v>5</v>
      </c>
      <c r="E93" s="23">
        <v>0</v>
      </c>
      <c r="F93" s="24">
        <v>0</v>
      </c>
      <c r="G93" s="33">
        <v>0</v>
      </c>
      <c r="H93" s="34">
        <v>0</v>
      </c>
      <c r="I93" s="33">
        <v>0</v>
      </c>
      <c r="J93" s="34">
        <v>0</v>
      </c>
      <c r="K93" s="33">
        <v>0</v>
      </c>
      <c r="L93" s="34">
        <v>0</v>
      </c>
      <c r="M93" s="33">
        <v>0</v>
      </c>
      <c r="N93" s="34">
        <v>0</v>
      </c>
      <c r="O93" s="45">
        <v>0</v>
      </c>
      <c r="P93" s="46">
        <v>5</v>
      </c>
      <c r="Q93" s="53">
        <v>0</v>
      </c>
      <c r="R93" s="54">
        <v>0</v>
      </c>
      <c r="S93" s="39">
        <v>0</v>
      </c>
      <c r="T93" s="54">
        <v>0</v>
      </c>
      <c r="U93" s="39">
        <v>0</v>
      </c>
      <c r="V93" s="54">
        <v>5</v>
      </c>
      <c r="W93" s="14"/>
      <c r="X93" s="15"/>
      <c r="Y93" s="199"/>
    </row>
    <row r="94" spans="1:25" ht="16" customHeight="1" x14ac:dyDescent="0.4">
      <c r="A94" s="6" t="s">
        <v>12</v>
      </c>
      <c r="B94" s="11" t="s">
        <v>92</v>
      </c>
      <c r="C94" s="185">
        <v>0</v>
      </c>
      <c r="D94" s="186">
        <v>0</v>
      </c>
      <c r="E94" s="23">
        <v>0</v>
      </c>
      <c r="F94" s="24">
        <v>0</v>
      </c>
      <c r="G94" s="33">
        <v>0</v>
      </c>
      <c r="H94" s="34">
        <v>0</v>
      </c>
      <c r="I94" s="33">
        <v>0</v>
      </c>
      <c r="J94" s="34">
        <v>0</v>
      </c>
      <c r="K94" s="33">
        <v>0</v>
      </c>
      <c r="L94" s="34">
        <v>0</v>
      </c>
      <c r="M94" s="33">
        <v>0</v>
      </c>
      <c r="N94" s="34">
        <v>0</v>
      </c>
      <c r="O94" s="45">
        <v>0</v>
      </c>
      <c r="P94" s="46">
        <v>0</v>
      </c>
      <c r="Q94" s="53">
        <v>0</v>
      </c>
      <c r="R94" s="54">
        <v>0</v>
      </c>
      <c r="S94" s="39">
        <v>0</v>
      </c>
      <c r="T94" s="54">
        <v>0</v>
      </c>
      <c r="U94" s="39">
        <v>0</v>
      </c>
      <c r="V94" s="54">
        <v>0</v>
      </c>
      <c r="W94" s="14"/>
      <c r="X94" s="15"/>
      <c r="Y94" s="199"/>
    </row>
    <row r="95" spans="1:25" ht="16" customHeight="1" x14ac:dyDescent="0.4">
      <c r="A95" s="6" t="s">
        <v>12</v>
      </c>
      <c r="B95" s="11" t="s">
        <v>39</v>
      </c>
      <c r="C95" s="185">
        <v>0</v>
      </c>
      <c r="D95" s="186">
        <v>0</v>
      </c>
      <c r="E95" s="23">
        <v>0</v>
      </c>
      <c r="F95" s="24">
        <v>0</v>
      </c>
      <c r="G95" s="33">
        <v>0</v>
      </c>
      <c r="H95" s="34">
        <v>0</v>
      </c>
      <c r="I95" s="33">
        <v>0</v>
      </c>
      <c r="J95" s="34">
        <v>0</v>
      </c>
      <c r="K95" s="33">
        <v>0</v>
      </c>
      <c r="L95" s="34">
        <v>0</v>
      </c>
      <c r="M95" s="33">
        <v>0</v>
      </c>
      <c r="N95" s="34">
        <v>0</v>
      </c>
      <c r="O95" s="45">
        <v>0</v>
      </c>
      <c r="P95" s="46">
        <v>0</v>
      </c>
      <c r="Q95" s="53">
        <v>0</v>
      </c>
      <c r="R95" s="54">
        <v>0</v>
      </c>
      <c r="S95" s="39">
        <v>0</v>
      </c>
      <c r="T95" s="54">
        <v>0</v>
      </c>
      <c r="U95" s="39">
        <v>0</v>
      </c>
      <c r="V95" s="54">
        <v>0</v>
      </c>
      <c r="W95" s="14"/>
      <c r="X95" s="15"/>
      <c r="Y95" s="199"/>
    </row>
    <row r="96" spans="1:25" ht="16" customHeight="1" x14ac:dyDescent="0.4">
      <c r="A96" s="6" t="s">
        <v>12</v>
      </c>
      <c r="B96" s="11" t="s">
        <v>21</v>
      </c>
      <c r="C96" s="185">
        <v>681</v>
      </c>
      <c r="D96" s="186">
        <v>716</v>
      </c>
      <c r="E96" s="23">
        <v>423</v>
      </c>
      <c r="F96" s="24">
        <v>493</v>
      </c>
      <c r="G96" s="33">
        <v>283</v>
      </c>
      <c r="H96" s="34">
        <v>326</v>
      </c>
      <c r="I96" s="33">
        <v>58</v>
      </c>
      <c r="J96" s="34">
        <v>31</v>
      </c>
      <c r="K96" s="33">
        <v>82</v>
      </c>
      <c r="L96" s="34">
        <v>88</v>
      </c>
      <c r="M96" s="33">
        <v>0</v>
      </c>
      <c r="N96" s="34">
        <v>48</v>
      </c>
      <c r="O96" s="45">
        <v>258</v>
      </c>
      <c r="P96" s="46">
        <v>223</v>
      </c>
      <c r="Q96" s="53">
        <v>85</v>
      </c>
      <c r="R96" s="54">
        <v>35</v>
      </c>
      <c r="S96" s="39">
        <v>0</v>
      </c>
      <c r="T96" s="54">
        <v>0</v>
      </c>
      <c r="U96" s="39">
        <v>173</v>
      </c>
      <c r="V96" s="54">
        <v>188</v>
      </c>
      <c r="W96" s="14"/>
      <c r="X96" s="15"/>
      <c r="Y96" s="199"/>
    </row>
    <row r="97" spans="1:25" ht="16" customHeight="1" x14ac:dyDescent="0.4">
      <c r="A97" s="6" t="s">
        <v>13</v>
      </c>
      <c r="B97" s="11" t="s">
        <v>93</v>
      </c>
      <c r="C97" s="185">
        <v>262</v>
      </c>
      <c r="D97" s="186">
        <v>140</v>
      </c>
      <c r="E97" s="23">
        <v>107</v>
      </c>
      <c r="F97" s="24">
        <v>68</v>
      </c>
      <c r="G97" s="33">
        <v>49</v>
      </c>
      <c r="H97" s="34">
        <v>65</v>
      </c>
      <c r="I97" s="33">
        <v>10</v>
      </c>
      <c r="J97" s="34">
        <v>3</v>
      </c>
      <c r="K97" s="33">
        <v>48</v>
      </c>
      <c r="L97" s="34">
        <v>0</v>
      </c>
      <c r="M97" s="33">
        <v>0</v>
      </c>
      <c r="N97" s="34">
        <v>0</v>
      </c>
      <c r="O97" s="45">
        <v>155</v>
      </c>
      <c r="P97" s="46">
        <v>72</v>
      </c>
      <c r="Q97" s="53">
        <v>0</v>
      </c>
      <c r="R97" s="54">
        <v>0</v>
      </c>
      <c r="S97" s="39">
        <v>0</v>
      </c>
      <c r="T97" s="54">
        <v>0</v>
      </c>
      <c r="U97" s="39">
        <v>155</v>
      </c>
      <c r="V97" s="54">
        <v>72</v>
      </c>
      <c r="W97" s="14"/>
      <c r="X97" s="15"/>
      <c r="Y97" s="199"/>
    </row>
    <row r="98" spans="1:25" ht="16" customHeight="1" x14ac:dyDescent="0.4">
      <c r="A98" s="6" t="s">
        <v>13</v>
      </c>
      <c r="B98" s="11" t="s">
        <v>94</v>
      </c>
      <c r="C98" s="185">
        <v>1</v>
      </c>
      <c r="D98" s="186">
        <v>0</v>
      </c>
      <c r="E98" s="23">
        <v>0</v>
      </c>
      <c r="F98" s="24">
        <v>0</v>
      </c>
      <c r="G98" s="33">
        <v>0</v>
      </c>
      <c r="H98" s="34">
        <v>0</v>
      </c>
      <c r="I98" s="33">
        <v>0</v>
      </c>
      <c r="J98" s="34">
        <v>0</v>
      </c>
      <c r="K98" s="33">
        <v>0</v>
      </c>
      <c r="L98" s="34">
        <v>0</v>
      </c>
      <c r="M98" s="33">
        <v>0</v>
      </c>
      <c r="N98" s="34">
        <v>0</v>
      </c>
      <c r="O98" s="45">
        <v>1</v>
      </c>
      <c r="P98" s="46">
        <v>0</v>
      </c>
      <c r="Q98" s="53">
        <v>0</v>
      </c>
      <c r="R98" s="54">
        <v>0</v>
      </c>
      <c r="S98" s="39">
        <v>0</v>
      </c>
      <c r="T98" s="54">
        <v>0</v>
      </c>
      <c r="U98" s="39">
        <v>1</v>
      </c>
      <c r="V98" s="54">
        <v>0</v>
      </c>
      <c r="W98" s="14"/>
      <c r="X98" s="15"/>
      <c r="Y98" s="199"/>
    </row>
    <row r="99" spans="1:25" ht="16" customHeight="1" x14ac:dyDescent="0.4">
      <c r="A99" s="6" t="s">
        <v>13</v>
      </c>
      <c r="B99" s="11" t="s">
        <v>21</v>
      </c>
      <c r="C99" s="185">
        <v>121</v>
      </c>
      <c r="D99" s="186">
        <v>20</v>
      </c>
      <c r="E99" s="23">
        <v>0</v>
      </c>
      <c r="F99" s="24">
        <v>0</v>
      </c>
      <c r="G99" s="33">
        <v>0</v>
      </c>
      <c r="H99" s="34">
        <v>0</v>
      </c>
      <c r="I99" s="33">
        <v>0</v>
      </c>
      <c r="J99" s="34">
        <v>0</v>
      </c>
      <c r="K99" s="33">
        <v>0</v>
      </c>
      <c r="L99" s="34">
        <v>0</v>
      </c>
      <c r="M99" s="33">
        <v>0</v>
      </c>
      <c r="N99" s="34">
        <v>0</v>
      </c>
      <c r="O99" s="45">
        <v>121</v>
      </c>
      <c r="P99" s="46">
        <v>20</v>
      </c>
      <c r="Q99" s="53">
        <v>0</v>
      </c>
      <c r="R99" s="54">
        <v>0</v>
      </c>
      <c r="S99" s="39">
        <v>0</v>
      </c>
      <c r="T99" s="54">
        <v>0</v>
      </c>
      <c r="U99" s="39">
        <v>121</v>
      </c>
      <c r="V99" s="54">
        <v>20</v>
      </c>
      <c r="W99" s="14"/>
      <c r="X99" s="15"/>
      <c r="Y99" s="199"/>
    </row>
    <row r="100" spans="1:25" ht="16" customHeight="1" x14ac:dyDescent="0.4">
      <c r="A100" s="6" t="s">
        <v>14</v>
      </c>
      <c r="B100" s="11" t="s">
        <v>95</v>
      </c>
      <c r="C100" s="185">
        <v>698</v>
      </c>
      <c r="D100" s="186">
        <v>596</v>
      </c>
      <c r="E100" s="23">
        <v>535</v>
      </c>
      <c r="F100" s="24">
        <v>489</v>
      </c>
      <c r="G100" s="33">
        <v>535</v>
      </c>
      <c r="H100" s="34">
        <v>453</v>
      </c>
      <c r="I100" s="33">
        <v>0</v>
      </c>
      <c r="J100" s="34">
        <v>0</v>
      </c>
      <c r="K100" s="33">
        <v>0</v>
      </c>
      <c r="L100" s="34">
        <v>36</v>
      </c>
      <c r="M100" s="33">
        <v>0</v>
      </c>
      <c r="N100" s="34">
        <v>0</v>
      </c>
      <c r="O100" s="45">
        <v>163</v>
      </c>
      <c r="P100" s="46">
        <v>107</v>
      </c>
      <c r="Q100" s="53">
        <v>0</v>
      </c>
      <c r="R100" s="54">
        <v>0</v>
      </c>
      <c r="S100" s="39">
        <v>0</v>
      </c>
      <c r="T100" s="54">
        <v>0</v>
      </c>
      <c r="U100" s="39">
        <v>163</v>
      </c>
      <c r="V100" s="54">
        <v>107</v>
      </c>
      <c r="W100" s="14"/>
      <c r="X100" s="15"/>
      <c r="Y100" s="199"/>
    </row>
    <row r="101" spans="1:25" ht="16" customHeight="1" x14ac:dyDescent="0.4">
      <c r="A101" s="6" t="s">
        <v>14</v>
      </c>
      <c r="B101" s="11" t="s">
        <v>96</v>
      </c>
      <c r="C101" s="185">
        <v>15</v>
      </c>
      <c r="D101" s="186">
        <v>23</v>
      </c>
      <c r="E101" s="23">
        <v>9</v>
      </c>
      <c r="F101" s="24">
        <v>8</v>
      </c>
      <c r="G101" s="33">
        <v>0</v>
      </c>
      <c r="H101" s="34">
        <v>0</v>
      </c>
      <c r="I101" s="33">
        <v>0</v>
      </c>
      <c r="J101" s="34">
        <v>0</v>
      </c>
      <c r="K101" s="33">
        <v>0</v>
      </c>
      <c r="L101" s="34">
        <v>0</v>
      </c>
      <c r="M101" s="33">
        <v>9</v>
      </c>
      <c r="N101" s="34">
        <v>8</v>
      </c>
      <c r="O101" s="45">
        <v>6</v>
      </c>
      <c r="P101" s="46">
        <v>15</v>
      </c>
      <c r="Q101" s="53">
        <v>0</v>
      </c>
      <c r="R101" s="54">
        <v>0</v>
      </c>
      <c r="S101" s="39">
        <v>0</v>
      </c>
      <c r="T101" s="54">
        <v>0</v>
      </c>
      <c r="U101" s="39">
        <v>6</v>
      </c>
      <c r="V101" s="54">
        <v>15</v>
      </c>
      <c r="W101" s="14"/>
      <c r="X101" s="15"/>
      <c r="Y101" s="199"/>
    </row>
    <row r="102" spans="1:25" ht="16" customHeight="1" x14ac:dyDescent="0.4">
      <c r="A102" s="6" t="s">
        <v>14</v>
      </c>
      <c r="B102" s="11" t="s">
        <v>97</v>
      </c>
      <c r="C102" s="185">
        <v>0</v>
      </c>
      <c r="D102" s="186">
        <v>3</v>
      </c>
      <c r="E102" s="23">
        <v>0</v>
      </c>
      <c r="F102" s="24">
        <v>0</v>
      </c>
      <c r="G102" s="33">
        <v>0</v>
      </c>
      <c r="H102" s="34">
        <v>0</v>
      </c>
      <c r="I102" s="33">
        <v>0</v>
      </c>
      <c r="J102" s="34">
        <v>0</v>
      </c>
      <c r="K102" s="33">
        <v>0</v>
      </c>
      <c r="L102" s="34">
        <v>0</v>
      </c>
      <c r="M102" s="33">
        <v>0</v>
      </c>
      <c r="N102" s="34">
        <v>0</v>
      </c>
      <c r="O102" s="45">
        <v>0</v>
      </c>
      <c r="P102" s="46">
        <v>3</v>
      </c>
      <c r="Q102" s="53">
        <v>0</v>
      </c>
      <c r="R102" s="54">
        <v>0</v>
      </c>
      <c r="S102" s="39">
        <v>0</v>
      </c>
      <c r="T102" s="54">
        <v>0</v>
      </c>
      <c r="U102" s="39">
        <v>0</v>
      </c>
      <c r="V102" s="54">
        <v>3</v>
      </c>
      <c r="W102" s="14"/>
      <c r="X102" s="15"/>
      <c r="Y102" s="199"/>
    </row>
    <row r="103" spans="1:25" ht="16" customHeight="1" x14ac:dyDescent="0.4">
      <c r="A103" s="6" t="s">
        <v>14</v>
      </c>
      <c r="B103" s="11" t="s">
        <v>98</v>
      </c>
      <c r="C103" s="185">
        <v>180</v>
      </c>
      <c r="D103" s="186">
        <v>213</v>
      </c>
      <c r="E103" s="23">
        <v>75</v>
      </c>
      <c r="F103" s="24">
        <v>7</v>
      </c>
      <c r="G103" s="33">
        <v>16</v>
      </c>
      <c r="H103" s="34">
        <v>0</v>
      </c>
      <c r="I103" s="33">
        <v>0</v>
      </c>
      <c r="J103" s="34">
        <v>0</v>
      </c>
      <c r="K103" s="33">
        <v>59</v>
      </c>
      <c r="L103" s="34">
        <v>7</v>
      </c>
      <c r="M103" s="33">
        <v>0</v>
      </c>
      <c r="N103" s="34">
        <v>0</v>
      </c>
      <c r="O103" s="45">
        <v>105</v>
      </c>
      <c r="P103" s="46">
        <v>206</v>
      </c>
      <c r="Q103" s="53">
        <v>0</v>
      </c>
      <c r="R103" s="54">
        <v>0</v>
      </c>
      <c r="S103" s="39">
        <v>0</v>
      </c>
      <c r="T103" s="54">
        <v>0</v>
      </c>
      <c r="U103" s="39">
        <v>105</v>
      </c>
      <c r="V103" s="54">
        <v>206</v>
      </c>
      <c r="W103" s="14"/>
      <c r="X103" s="15"/>
      <c r="Y103" s="199"/>
    </row>
    <row r="104" spans="1:25" ht="16" customHeight="1" x14ac:dyDescent="0.4">
      <c r="A104" s="6" t="s">
        <v>14</v>
      </c>
      <c r="B104" s="11" t="s">
        <v>99</v>
      </c>
      <c r="C104" s="185">
        <v>15</v>
      </c>
      <c r="D104" s="186">
        <v>13</v>
      </c>
      <c r="E104" s="23">
        <v>8</v>
      </c>
      <c r="F104" s="24">
        <v>2</v>
      </c>
      <c r="G104" s="33">
        <v>0</v>
      </c>
      <c r="H104" s="34">
        <v>0</v>
      </c>
      <c r="I104" s="33">
        <v>8</v>
      </c>
      <c r="J104" s="34">
        <v>2</v>
      </c>
      <c r="K104" s="33">
        <v>0</v>
      </c>
      <c r="L104" s="34">
        <v>0</v>
      </c>
      <c r="M104" s="33">
        <v>0</v>
      </c>
      <c r="N104" s="34">
        <v>0</v>
      </c>
      <c r="O104" s="45">
        <v>7</v>
      </c>
      <c r="P104" s="46">
        <v>11</v>
      </c>
      <c r="Q104" s="53">
        <v>0</v>
      </c>
      <c r="R104" s="54">
        <v>0</v>
      </c>
      <c r="S104" s="39">
        <v>0</v>
      </c>
      <c r="T104" s="54">
        <v>0</v>
      </c>
      <c r="U104" s="39">
        <v>7</v>
      </c>
      <c r="V104" s="54">
        <v>11</v>
      </c>
      <c r="W104" s="14"/>
      <c r="X104" s="15"/>
      <c r="Y104" s="199"/>
    </row>
    <row r="105" spans="1:25" ht="16" customHeight="1" x14ac:dyDescent="0.4">
      <c r="A105" s="6" t="s">
        <v>14</v>
      </c>
      <c r="B105" s="11" t="s">
        <v>100</v>
      </c>
      <c r="C105" s="185">
        <v>0</v>
      </c>
      <c r="D105" s="186">
        <v>0</v>
      </c>
      <c r="E105" s="23">
        <v>0</v>
      </c>
      <c r="F105" s="24">
        <v>0</v>
      </c>
      <c r="G105" s="33">
        <v>0</v>
      </c>
      <c r="H105" s="34">
        <v>0</v>
      </c>
      <c r="I105" s="33">
        <v>0</v>
      </c>
      <c r="J105" s="34">
        <v>0</v>
      </c>
      <c r="K105" s="33">
        <v>0</v>
      </c>
      <c r="L105" s="34">
        <v>0</v>
      </c>
      <c r="M105" s="33">
        <v>0</v>
      </c>
      <c r="N105" s="34">
        <v>0</v>
      </c>
      <c r="O105" s="45">
        <v>0</v>
      </c>
      <c r="P105" s="46">
        <v>0</v>
      </c>
      <c r="Q105" s="53">
        <v>0</v>
      </c>
      <c r="R105" s="54">
        <v>0</v>
      </c>
      <c r="S105" s="39">
        <v>0</v>
      </c>
      <c r="T105" s="54">
        <v>0</v>
      </c>
      <c r="U105" s="39">
        <v>0</v>
      </c>
      <c r="V105" s="54">
        <v>0</v>
      </c>
      <c r="W105" s="14"/>
      <c r="X105" s="15"/>
      <c r="Y105" s="199"/>
    </row>
    <row r="106" spans="1:25" ht="16" customHeight="1" x14ac:dyDescent="0.4">
      <c r="A106" s="6" t="s">
        <v>14</v>
      </c>
      <c r="B106" s="11" t="s">
        <v>62</v>
      </c>
      <c r="C106" s="185">
        <v>0</v>
      </c>
      <c r="D106" s="186">
        <v>0</v>
      </c>
      <c r="E106" s="23">
        <v>0</v>
      </c>
      <c r="F106" s="24">
        <v>0</v>
      </c>
      <c r="G106" s="33">
        <v>0</v>
      </c>
      <c r="H106" s="34">
        <v>0</v>
      </c>
      <c r="I106" s="33">
        <v>0</v>
      </c>
      <c r="J106" s="34">
        <v>0</v>
      </c>
      <c r="K106" s="33">
        <v>0</v>
      </c>
      <c r="L106" s="34">
        <v>0</v>
      </c>
      <c r="M106" s="33">
        <v>0</v>
      </c>
      <c r="N106" s="34">
        <v>0</v>
      </c>
      <c r="O106" s="45">
        <v>0</v>
      </c>
      <c r="P106" s="46">
        <v>0</v>
      </c>
      <c r="Q106" s="53">
        <v>0</v>
      </c>
      <c r="R106" s="54">
        <v>0</v>
      </c>
      <c r="S106" s="39">
        <v>0</v>
      </c>
      <c r="T106" s="54">
        <v>0</v>
      </c>
      <c r="U106" s="39">
        <v>0</v>
      </c>
      <c r="V106" s="54">
        <v>0</v>
      </c>
      <c r="W106" s="14"/>
      <c r="X106" s="15"/>
      <c r="Y106" s="199"/>
    </row>
    <row r="107" spans="1:25" ht="16" customHeight="1" x14ac:dyDescent="0.4">
      <c r="A107" s="6" t="s">
        <v>14</v>
      </c>
      <c r="B107" s="11" t="s">
        <v>101</v>
      </c>
      <c r="C107" s="185">
        <v>2008</v>
      </c>
      <c r="D107" s="186">
        <v>2362</v>
      </c>
      <c r="E107" s="23">
        <v>675</v>
      </c>
      <c r="F107" s="24">
        <v>352</v>
      </c>
      <c r="G107" s="33">
        <v>0</v>
      </c>
      <c r="H107" s="34">
        <v>0</v>
      </c>
      <c r="I107" s="33">
        <v>0</v>
      </c>
      <c r="J107" s="34">
        <v>0</v>
      </c>
      <c r="K107" s="33">
        <v>474</v>
      </c>
      <c r="L107" s="34">
        <v>351</v>
      </c>
      <c r="M107" s="33">
        <v>201</v>
      </c>
      <c r="N107" s="34">
        <v>1</v>
      </c>
      <c r="O107" s="45">
        <v>1333</v>
      </c>
      <c r="P107" s="46">
        <v>2010</v>
      </c>
      <c r="Q107" s="53">
        <v>893</v>
      </c>
      <c r="R107" s="54">
        <v>1585</v>
      </c>
      <c r="S107" s="39">
        <v>0</v>
      </c>
      <c r="T107" s="54">
        <v>0</v>
      </c>
      <c r="U107" s="39">
        <v>440</v>
      </c>
      <c r="V107" s="54">
        <v>425</v>
      </c>
      <c r="W107" s="14"/>
      <c r="X107" s="15"/>
      <c r="Y107" s="199"/>
    </row>
    <row r="108" spans="1:25" ht="16" customHeight="1" x14ac:dyDescent="0.4">
      <c r="A108" s="6" t="s">
        <v>14</v>
      </c>
      <c r="B108" s="11" t="s">
        <v>102</v>
      </c>
      <c r="C108" s="185">
        <v>209</v>
      </c>
      <c r="D108" s="186">
        <v>194</v>
      </c>
      <c r="E108" s="23">
        <v>158</v>
      </c>
      <c r="F108" s="24">
        <v>92</v>
      </c>
      <c r="G108" s="33">
        <v>0</v>
      </c>
      <c r="H108" s="34">
        <v>0</v>
      </c>
      <c r="I108" s="33">
        <v>7</v>
      </c>
      <c r="J108" s="34">
        <v>23</v>
      </c>
      <c r="K108" s="33">
        <v>118</v>
      </c>
      <c r="L108" s="34">
        <v>55</v>
      </c>
      <c r="M108" s="33">
        <v>33</v>
      </c>
      <c r="N108" s="34">
        <v>14</v>
      </c>
      <c r="O108" s="45">
        <v>51</v>
      </c>
      <c r="P108" s="46">
        <v>102</v>
      </c>
      <c r="Q108" s="53">
        <v>0</v>
      </c>
      <c r="R108" s="54">
        <v>0</v>
      </c>
      <c r="S108" s="39">
        <v>0</v>
      </c>
      <c r="T108" s="54">
        <v>0</v>
      </c>
      <c r="U108" s="39">
        <v>51</v>
      </c>
      <c r="V108" s="54">
        <v>102</v>
      </c>
      <c r="W108" s="14"/>
      <c r="X108" s="15"/>
      <c r="Y108" s="199"/>
    </row>
    <row r="109" spans="1:25" ht="16" customHeight="1" x14ac:dyDescent="0.4">
      <c r="A109" s="6" t="s">
        <v>14</v>
      </c>
      <c r="B109" s="11" t="s">
        <v>32</v>
      </c>
      <c r="C109" s="185">
        <v>0</v>
      </c>
      <c r="D109" s="186">
        <v>18</v>
      </c>
      <c r="E109" s="23">
        <v>0</v>
      </c>
      <c r="F109" s="24">
        <v>0</v>
      </c>
      <c r="G109" s="33">
        <v>0</v>
      </c>
      <c r="H109" s="34">
        <v>0</v>
      </c>
      <c r="I109" s="33">
        <v>0</v>
      </c>
      <c r="J109" s="34">
        <v>0</v>
      </c>
      <c r="K109" s="33">
        <v>0</v>
      </c>
      <c r="L109" s="34">
        <v>0</v>
      </c>
      <c r="M109" s="33">
        <v>0</v>
      </c>
      <c r="N109" s="34">
        <v>0</v>
      </c>
      <c r="O109" s="45">
        <v>0</v>
      </c>
      <c r="P109" s="46">
        <v>18</v>
      </c>
      <c r="Q109" s="53">
        <v>0</v>
      </c>
      <c r="R109" s="54">
        <v>0</v>
      </c>
      <c r="S109" s="39">
        <v>0</v>
      </c>
      <c r="T109" s="54">
        <v>0</v>
      </c>
      <c r="U109" s="39">
        <v>0</v>
      </c>
      <c r="V109" s="54">
        <v>18</v>
      </c>
      <c r="W109" s="14"/>
      <c r="X109" s="15"/>
      <c r="Y109" s="199"/>
    </row>
    <row r="110" spans="1:25" ht="16" customHeight="1" x14ac:dyDescent="0.4">
      <c r="A110" s="6" t="s">
        <v>14</v>
      </c>
      <c r="B110" s="11" t="s">
        <v>69</v>
      </c>
      <c r="C110" s="185">
        <v>0</v>
      </c>
      <c r="D110" s="186">
        <v>31</v>
      </c>
      <c r="E110" s="23">
        <v>0</v>
      </c>
      <c r="F110" s="24">
        <v>10</v>
      </c>
      <c r="G110" s="33">
        <v>0</v>
      </c>
      <c r="H110" s="34">
        <v>0</v>
      </c>
      <c r="I110" s="33">
        <v>0</v>
      </c>
      <c r="J110" s="34">
        <v>10</v>
      </c>
      <c r="K110" s="33">
        <v>0</v>
      </c>
      <c r="L110" s="34">
        <v>0</v>
      </c>
      <c r="M110" s="33">
        <v>0</v>
      </c>
      <c r="N110" s="34">
        <v>0</v>
      </c>
      <c r="O110" s="45">
        <v>0</v>
      </c>
      <c r="P110" s="46">
        <v>21</v>
      </c>
      <c r="Q110" s="53">
        <v>0</v>
      </c>
      <c r="R110" s="54">
        <v>0</v>
      </c>
      <c r="S110" s="39">
        <v>0</v>
      </c>
      <c r="T110" s="54">
        <v>0</v>
      </c>
      <c r="U110" s="39">
        <v>0</v>
      </c>
      <c r="V110" s="54">
        <v>21</v>
      </c>
      <c r="W110" s="14"/>
      <c r="X110" s="15"/>
      <c r="Y110" s="199"/>
    </row>
    <row r="111" spans="1:25" ht="16" customHeight="1" x14ac:dyDescent="0.4">
      <c r="A111" s="6" t="s">
        <v>14</v>
      </c>
      <c r="B111" s="11" t="s">
        <v>21</v>
      </c>
      <c r="C111" s="185">
        <v>400</v>
      </c>
      <c r="D111" s="186">
        <v>582</v>
      </c>
      <c r="E111" s="23">
        <v>121</v>
      </c>
      <c r="F111" s="24">
        <v>244</v>
      </c>
      <c r="G111" s="33">
        <v>0</v>
      </c>
      <c r="H111" s="34">
        <v>0</v>
      </c>
      <c r="I111" s="33">
        <v>11</v>
      </c>
      <c r="J111" s="34">
        <v>90</v>
      </c>
      <c r="K111" s="33">
        <v>110</v>
      </c>
      <c r="L111" s="34">
        <v>148</v>
      </c>
      <c r="M111" s="33">
        <v>0</v>
      </c>
      <c r="N111" s="34">
        <v>6</v>
      </c>
      <c r="O111" s="45">
        <v>279</v>
      </c>
      <c r="P111" s="46">
        <v>338</v>
      </c>
      <c r="Q111" s="53">
        <v>52</v>
      </c>
      <c r="R111" s="54">
        <v>99</v>
      </c>
      <c r="S111" s="39">
        <v>0</v>
      </c>
      <c r="T111" s="54">
        <v>0</v>
      </c>
      <c r="U111" s="39">
        <v>227</v>
      </c>
      <c r="V111" s="54">
        <v>239</v>
      </c>
      <c r="W111" s="14"/>
      <c r="X111" s="15"/>
      <c r="Y111" s="199"/>
    </row>
    <row r="112" spans="1:25" ht="16" customHeight="1" x14ac:dyDescent="0.4">
      <c r="A112" s="6" t="s">
        <v>15</v>
      </c>
      <c r="B112" s="11" t="s">
        <v>125</v>
      </c>
      <c r="C112" s="203">
        <f>524+2404</f>
        <v>2928</v>
      </c>
      <c r="D112" s="186">
        <v>5260</v>
      </c>
      <c r="E112" s="205">
        <f>502+2404</f>
        <v>2906</v>
      </c>
      <c r="F112" s="24">
        <v>5235</v>
      </c>
      <c r="G112" s="204">
        <f>502+2404</f>
        <v>2906</v>
      </c>
      <c r="H112" s="34">
        <v>5235</v>
      </c>
      <c r="I112" s="33">
        <v>0</v>
      </c>
      <c r="J112" s="34">
        <v>0</v>
      </c>
      <c r="K112" s="33">
        <v>0</v>
      </c>
      <c r="L112" s="34">
        <v>0</v>
      </c>
      <c r="M112" s="33">
        <v>0</v>
      </c>
      <c r="N112" s="34">
        <v>0</v>
      </c>
      <c r="O112" s="45">
        <v>22</v>
      </c>
      <c r="P112" s="46">
        <v>25</v>
      </c>
      <c r="Q112" s="53">
        <v>0</v>
      </c>
      <c r="R112" s="54">
        <v>0</v>
      </c>
      <c r="S112" s="39">
        <v>0</v>
      </c>
      <c r="T112" s="54">
        <v>0</v>
      </c>
      <c r="U112" s="39">
        <v>22</v>
      </c>
      <c r="V112" s="54">
        <v>25</v>
      </c>
      <c r="W112" s="14"/>
      <c r="X112" s="15"/>
      <c r="Y112" s="199"/>
    </row>
    <row r="113" spans="1:25" ht="16" customHeight="1" x14ac:dyDescent="0.4">
      <c r="A113" s="6" t="s">
        <v>15</v>
      </c>
      <c r="B113" s="11" t="s">
        <v>104</v>
      </c>
      <c r="C113" s="185">
        <v>0</v>
      </c>
      <c r="D113" s="186">
        <v>8</v>
      </c>
      <c r="E113" s="23">
        <v>0</v>
      </c>
      <c r="F113" s="24">
        <v>0</v>
      </c>
      <c r="G113" s="33">
        <v>0</v>
      </c>
      <c r="H113" s="34">
        <v>0</v>
      </c>
      <c r="I113" s="33">
        <v>0</v>
      </c>
      <c r="J113" s="34">
        <v>0</v>
      </c>
      <c r="K113" s="33">
        <v>0</v>
      </c>
      <c r="L113" s="34">
        <v>0</v>
      </c>
      <c r="M113" s="33">
        <v>0</v>
      </c>
      <c r="N113" s="34">
        <v>0</v>
      </c>
      <c r="O113" s="45">
        <v>0</v>
      </c>
      <c r="P113" s="46">
        <v>8</v>
      </c>
      <c r="Q113" s="53">
        <v>0</v>
      </c>
      <c r="R113" s="54">
        <v>0</v>
      </c>
      <c r="S113" s="39">
        <v>0</v>
      </c>
      <c r="T113" s="54">
        <v>0</v>
      </c>
      <c r="U113" s="39">
        <v>0</v>
      </c>
      <c r="V113" s="54">
        <v>8</v>
      </c>
      <c r="W113" s="14"/>
      <c r="X113" s="15"/>
      <c r="Y113" s="199"/>
    </row>
    <row r="114" spans="1:25" ht="16" customHeight="1" x14ac:dyDescent="0.4">
      <c r="A114" s="6" t="s">
        <v>15</v>
      </c>
      <c r="B114" s="11" t="s">
        <v>105</v>
      </c>
      <c r="C114" s="185">
        <v>3</v>
      </c>
      <c r="D114" s="186">
        <v>0</v>
      </c>
      <c r="E114" s="23">
        <v>0</v>
      </c>
      <c r="F114" s="24">
        <v>0</v>
      </c>
      <c r="G114" s="33">
        <v>0</v>
      </c>
      <c r="H114" s="34">
        <v>0</v>
      </c>
      <c r="I114" s="33">
        <v>0</v>
      </c>
      <c r="J114" s="34">
        <v>0</v>
      </c>
      <c r="K114" s="33">
        <v>0</v>
      </c>
      <c r="L114" s="34">
        <v>0</v>
      </c>
      <c r="M114" s="33">
        <v>0</v>
      </c>
      <c r="N114" s="34">
        <v>0</v>
      </c>
      <c r="O114" s="45">
        <v>3</v>
      </c>
      <c r="P114" s="46">
        <v>0</v>
      </c>
      <c r="Q114" s="53">
        <v>0</v>
      </c>
      <c r="R114" s="54">
        <v>0</v>
      </c>
      <c r="S114" s="39">
        <v>0</v>
      </c>
      <c r="T114" s="54">
        <v>0</v>
      </c>
      <c r="U114" s="39">
        <v>3</v>
      </c>
      <c r="V114" s="54">
        <v>0</v>
      </c>
      <c r="W114" s="14"/>
      <c r="X114" s="15"/>
      <c r="Y114" s="199"/>
    </row>
    <row r="115" spans="1:25" ht="16" customHeight="1" x14ac:dyDescent="0.4">
      <c r="A115" s="6" t="s">
        <v>15</v>
      </c>
      <c r="B115" s="12" t="s">
        <v>126</v>
      </c>
      <c r="C115" s="203">
        <f>5128-2404</f>
        <v>2724</v>
      </c>
      <c r="D115" s="186">
        <v>1985</v>
      </c>
      <c r="E115" s="205">
        <f>3291-2402</f>
        <v>889</v>
      </c>
      <c r="F115" s="24">
        <v>778</v>
      </c>
      <c r="G115" s="204">
        <f>2981-2404</f>
        <v>577</v>
      </c>
      <c r="H115" s="34">
        <v>410</v>
      </c>
      <c r="I115" s="33">
        <v>0</v>
      </c>
      <c r="J115" s="34">
        <v>39</v>
      </c>
      <c r="K115" s="33">
        <v>308</v>
      </c>
      <c r="L115" s="34">
        <v>305</v>
      </c>
      <c r="M115" s="33">
        <v>2</v>
      </c>
      <c r="N115" s="34">
        <v>24</v>
      </c>
      <c r="O115" s="45">
        <v>1837</v>
      </c>
      <c r="P115" s="46">
        <v>1207</v>
      </c>
      <c r="Q115" s="53">
        <v>257</v>
      </c>
      <c r="R115" s="54">
        <v>259</v>
      </c>
      <c r="S115" s="39">
        <v>1147</v>
      </c>
      <c r="T115" s="54">
        <v>770</v>
      </c>
      <c r="U115" s="39">
        <v>433</v>
      </c>
      <c r="V115" s="54">
        <v>178</v>
      </c>
      <c r="W115" s="14"/>
      <c r="X115" s="15"/>
      <c r="Y115" s="199"/>
    </row>
    <row r="116" spans="1:25" ht="16" customHeight="1" x14ac:dyDescent="0.4">
      <c r="A116" s="7" t="s">
        <v>15</v>
      </c>
      <c r="B116" s="13" t="s">
        <v>21</v>
      </c>
      <c r="C116" s="187">
        <v>266</v>
      </c>
      <c r="D116" s="188">
        <v>95</v>
      </c>
      <c r="E116" s="25">
        <v>0</v>
      </c>
      <c r="F116" s="26">
        <v>4</v>
      </c>
      <c r="G116" s="35">
        <v>0</v>
      </c>
      <c r="H116" s="36">
        <v>0</v>
      </c>
      <c r="I116" s="35">
        <v>0</v>
      </c>
      <c r="J116" s="36">
        <v>0</v>
      </c>
      <c r="K116" s="35">
        <v>0</v>
      </c>
      <c r="L116" s="36">
        <v>4</v>
      </c>
      <c r="M116" s="35">
        <v>0</v>
      </c>
      <c r="N116" s="36">
        <v>0</v>
      </c>
      <c r="O116" s="47">
        <v>266</v>
      </c>
      <c r="P116" s="48">
        <v>91</v>
      </c>
      <c r="Q116" s="55">
        <v>0</v>
      </c>
      <c r="R116" s="56">
        <v>0</v>
      </c>
      <c r="S116" s="40">
        <v>17</v>
      </c>
      <c r="T116" s="56">
        <v>11</v>
      </c>
      <c r="U116" s="40">
        <v>249</v>
      </c>
      <c r="V116" s="56">
        <v>80</v>
      </c>
      <c r="W116" s="14"/>
      <c r="X116" s="15"/>
      <c r="Y116" s="199"/>
    </row>
    <row r="117" spans="1:25" ht="16.3" thickBot="1" x14ac:dyDescent="0.5">
      <c r="A117" s="57" t="s">
        <v>16</v>
      </c>
      <c r="B117" s="58" t="s">
        <v>16</v>
      </c>
      <c r="C117" s="189">
        <v>139384</v>
      </c>
      <c r="D117" s="190">
        <f>SUM(D3:D116)</f>
        <v>160269</v>
      </c>
      <c r="E117" s="27">
        <v>84788</v>
      </c>
      <c r="F117" s="28">
        <f>SUM(F3:F116)</f>
        <v>89904</v>
      </c>
      <c r="G117" s="27">
        <v>67767</v>
      </c>
      <c r="H117" s="28">
        <f>SUM(H3:H116)</f>
        <v>64154</v>
      </c>
      <c r="I117" s="27">
        <f>SUM(I3:I116)</f>
        <v>2347</v>
      </c>
      <c r="J117" s="28">
        <f>SUM(J3:J116)</f>
        <v>2331</v>
      </c>
      <c r="K117" s="27">
        <v>13819</v>
      </c>
      <c r="L117" s="28">
        <f>SUM(L3:L116)</f>
        <v>21938</v>
      </c>
      <c r="M117" s="27">
        <f>SUM(M3:M116)</f>
        <v>855</v>
      </c>
      <c r="N117" s="28">
        <f>SUM(N3:N116)</f>
        <v>1481</v>
      </c>
      <c r="O117" s="27">
        <v>54596</v>
      </c>
      <c r="P117" s="28">
        <f>SUM(P3:P116)</f>
        <v>70365</v>
      </c>
      <c r="Q117" s="27">
        <v>27987</v>
      </c>
      <c r="R117" s="28">
        <f>SUM(R3:R116)</f>
        <v>38945</v>
      </c>
      <c r="S117" s="59">
        <v>5172</v>
      </c>
      <c r="T117" s="28">
        <f>SUM(T3:T116)</f>
        <v>4284</v>
      </c>
      <c r="U117" s="59">
        <f>SUM(U3:U116)</f>
        <v>21437</v>
      </c>
      <c r="V117" s="28">
        <f>SUM(V3:V116)</f>
        <v>27136</v>
      </c>
      <c r="W117" s="14"/>
      <c r="X117" s="14"/>
      <c r="Y117" s="200"/>
    </row>
    <row r="121" spans="1:25" x14ac:dyDescent="0.35">
      <c r="A121" s="206" t="s">
        <v>127</v>
      </c>
    </row>
    <row r="122" spans="1:25" x14ac:dyDescent="0.35">
      <c r="E122" s="202"/>
    </row>
    <row r="125" spans="1:25" x14ac:dyDescent="0.35">
      <c r="E125" s="202"/>
    </row>
  </sheetData>
  <pageMargins left="0.5" right="0.2" top="0.75" bottom="0.75" header="0.3" footer="0.3"/>
  <pageSetup paperSize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19"/>
  <sheetViews>
    <sheetView zoomScaleNormal="100" workbookViewId="0">
      <selection activeCell="A2" sqref="A2"/>
    </sheetView>
  </sheetViews>
  <sheetFormatPr defaultColWidth="9.15234375" defaultRowHeight="15" x14ac:dyDescent="0.35"/>
  <cols>
    <col min="1" max="1" width="10.3046875" style="3" bestFit="1" customWidth="1"/>
    <col min="2" max="2" width="19.84375" style="3" customWidth="1"/>
    <col min="3" max="3" width="15.3828125" style="1" bestFit="1" customWidth="1"/>
    <col min="4" max="4" width="14.3828125" style="1" bestFit="1" customWidth="1"/>
    <col min="5" max="19" width="17" style="1" customWidth="1"/>
    <col min="20" max="20" width="18.3828125" style="1" customWidth="1"/>
    <col min="21" max="21" width="17" style="1" customWidth="1"/>
    <col min="22" max="22" width="18.3828125" style="1" customWidth="1"/>
    <col min="23" max="16384" width="9.15234375" style="1"/>
  </cols>
  <sheetData>
    <row r="1" spans="1:22" ht="15.9" thickBot="1" x14ac:dyDescent="0.4">
      <c r="A1" s="207" t="s">
        <v>158</v>
      </c>
    </row>
    <row r="2" spans="1:22" ht="120.75" customHeight="1" thickBot="1" x14ac:dyDescent="0.4">
      <c r="A2" s="4" t="s">
        <v>0</v>
      </c>
      <c r="B2" s="125" t="s">
        <v>17</v>
      </c>
      <c r="C2" s="171" t="s">
        <v>150</v>
      </c>
      <c r="D2" s="172" t="s">
        <v>151</v>
      </c>
      <c r="E2" s="86" t="s">
        <v>132</v>
      </c>
      <c r="F2" s="87" t="s">
        <v>133</v>
      </c>
      <c r="G2" s="96" t="s">
        <v>134</v>
      </c>
      <c r="H2" s="97" t="s">
        <v>135</v>
      </c>
      <c r="I2" s="96" t="s">
        <v>136</v>
      </c>
      <c r="J2" s="97" t="s">
        <v>152</v>
      </c>
      <c r="K2" s="96" t="s">
        <v>153</v>
      </c>
      <c r="L2" s="97" t="s">
        <v>154</v>
      </c>
      <c r="M2" s="96" t="s">
        <v>140</v>
      </c>
      <c r="N2" s="97" t="s">
        <v>141</v>
      </c>
      <c r="O2" s="106" t="s">
        <v>142</v>
      </c>
      <c r="P2" s="107" t="s">
        <v>143</v>
      </c>
      <c r="Q2" s="116" t="s">
        <v>144</v>
      </c>
      <c r="R2" s="2" t="s">
        <v>145</v>
      </c>
      <c r="S2" s="154" t="s">
        <v>146</v>
      </c>
      <c r="T2" s="149" t="s">
        <v>147</v>
      </c>
      <c r="U2" s="154" t="s">
        <v>148</v>
      </c>
      <c r="V2" s="149" t="s">
        <v>149</v>
      </c>
    </row>
    <row r="3" spans="1:22" ht="16" customHeight="1" x14ac:dyDescent="0.3">
      <c r="A3" s="5" t="s">
        <v>1</v>
      </c>
      <c r="B3" s="126" t="s">
        <v>18</v>
      </c>
      <c r="C3" s="173">
        <f>CompareByPlace!D3-CompareByPlace!C3</f>
        <v>0</v>
      </c>
      <c r="D3" s="191" t="e">
        <f>(CompareByPlace!D3/CompareByPlace!C3)-1</f>
        <v>#DIV/0!</v>
      </c>
      <c r="E3" s="88">
        <f>CompareByPlace!F3-CompareByPlace!E3</f>
        <v>0</v>
      </c>
      <c r="F3" s="129" t="e">
        <f>(CompareByPlace!F3/CompareByPlace!E3)-1</f>
        <v>#DIV/0!</v>
      </c>
      <c r="G3" s="98">
        <f>CompareByPlace!H3-CompareByPlace!G3</f>
        <v>0</v>
      </c>
      <c r="H3" s="134" t="e">
        <f>(CompareByPlace!H3/CompareByPlace!G3)-1</f>
        <v>#DIV/0!</v>
      </c>
      <c r="I3" s="98">
        <f>CompareByPlace!J3-CompareByPlace!I3</f>
        <v>0</v>
      </c>
      <c r="J3" s="134" t="e">
        <f>(CompareByPlace!J3/CompareByPlace!I3)-1</f>
        <v>#DIV/0!</v>
      </c>
      <c r="K3" s="98">
        <f>CompareByPlace!L3-CompareByPlace!K3</f>
        <v>0</v>
      </c>
      <c r="L3" s="134" t="e">
        <f>(CompareByPlace!L3/CompareByPlace!K3)-1</f>
        <v>#DIV/0!</v>
      </c>
      <c r="M3" s="98">
        <f>CompareByPlace!N3-CompareByPlace!M3</f>
        <v>0</v>
      </c>
      <c r="N3" s="134" t="e">
        <f>(CompareByPlace!N3/CompareByPlace!M3)-1</f>
        <v>#DIV/0!</v>
      </c>
      <c r="O3" s="108">
        <f>CompareByPlace!P3-CompareByPlace!O3</f>
        <v>0</v>
      </c>
      <c r="P3" s="139" t="e">
        <f>(CompareByPlace!P3/CompareByPlace!O3)-1</f>
        <v>#DIV/0!</v>
      </c>
      <c r="Q3" s="117">
        <f>CompareByPlace!R3-CompareByPlace!Q3</f>
        <v>0</v>
      </c>
      <c r="R3" s="144" t="e">
        <f>(CompareByPlace!R3/CompareByPlace!Q3)-1</f>
        <v>#DIV/0!</v>
      </c>
      <c r="S3" s="155">
        <f>CompareByPlace!T3-CompareByPlace!S3</f>
        <v>0</v>
      </c>
      <c r="T3" s="150" t="e">
        <f>(CompareByPlace!T3/CompareByPlace!S3)-1</f>
        <v>#DIV/0!</v>
      </c>
      <c r="U3" s="155">
        <f>CompareByPlace!V3-CompareByPlace!U3</f>
        <v>0</v>
      </c>
      <c r="V3" s="150" t="e">
        <f>(CompareByPlace!V3/CompareByPlace!U3)-1</f>
        <v>#DIV/0!</v>
      </c>
    </row>
    <row r="4" spans="1:22" ht="16" customHeight="1" x14ac:dyDescent="0.3">
      <c r="A4" s="6" t="s">
        <v>1</v>
      </c>
      <c r="B4" s="127" t="s">
        <v>19</v>
      </c>
      <c r="C4" s="175">
        <f>CompareByPlace!D4-CompareByPlace!C4</f>
        <v>-25</v>
      </c>
      <c r="D4" s="192">
        <f>(CompareByPlace!D4/CompareByPlace!C4)-1</f>
        <v>-0.23809523809523814</v>
      </c>
      <c r="E4" s="90">
        <f>CompareByPlace!F4-CompareByPlace!E4</f>
        <v>-15</v>
      </c>
      <c r="F4" s="130">
        <f>(CompareByPlace!F4/CompareByPlace!E4)-1</f>
        <v>-0.15789473684210531</v>
      </c>
      <c r="G4" s="100">
        <f>CompareByPlace!H4-CompareByPlace!G4</f>
        <v>-15</v>
      </c>
      <c r="H4" s="135">
        <f>(CompareByPlace!H4/CompareByPlace!G4)-1</f>
        <v>-0.15789473684210531</v>
      </c>
      <c r="I4" s="100">
        <f>CompareByPlace!J4-CompareByPlace!I4</f>
        <v>0</v>
      </c>
      <c r="J4" s="135" t="e">
        <f>(CompareByPlace!J4/CompareByPlace!I4)-1</f>
        <v>#DIV/0!</v>
      </c>
      <c r="K4" s="100">
        <f>CompareByPlace!L4-CompareByPlace!K4</f>
        <v>0</v>
      </c>
      <c r="L4" s="135" t="e">
        <f>(CompareByPlace!L4/CompareByPlace!K4)-1</f>
        <v>#DIV/0!</v>
      </c>
      <c r="M4" s="100">
        <f>CompareByPlace!N4-CompareByPlace!M4</f>
        <v>0</v>
      </c>
      <c r="N4" s="135" t="e">
        <f>(CompareByPlace!N4/CompareByPlace!M4)-1</f>
        <v>#DIV/0!</v>
      </c>
      <c r="O4" s="110">
        <f>CompareByPlace!P4-CompareByPlace!O4</f>
        <v>-10</v>
      </c>
      <c r="P4" s="140">
        <f>(CompareByPlace!P4/CompareByPlace!O4)-1</f>
        <v>-1</v>
      </c>
      <c r="Q4" s="119">
        <f>CompareByPlace!R4-CompareByPlace!Q4</f>
        <v>0</v>
      </c>
      <c r="R4" s="145" t="e">
        <f>(CompareByPlace!R4/CompareByPlace!Q4)-1</f>
        <v>#DIV/0!</v>
      </c>
      <c r="S4" s="156">
        <f>CompareByPlace!T4-CompareByPlace!S4</f>
        <v>0</v>
      </c>
      <c r="T4" s="151" t="e">
        <f>(CompareByPlace!T4/CompareByPlace!S4)-1</f>
        <v>#DIV/0!</v>
      </c>
      <c r="U4" s="156">
        <f>CompareByPlace!V4-CompareByPlace!U4</f>
        <v>-10</v>
      </c>
      <c r="V4" s="151">
        <f>(CompareByPlace!V4/CompareByPlace!U4)-1</f>
        <v>-1</v>
      </c>
    </row>
    <row r="5" spans="1:22" ht="16" customHeight="1" x14ac:dyDescent="0.3">
      <c r="A5" s="6" t="s">
        <v>1</v>
      </c>
      <c r="B5" s="127" t="s">
        <v>20</v>
      </c>
      <c r="C5" s="175">
        <f>CompareByPlace!D5-CompareByPlace!C5</f>
        <v>0</v>
      </c>
      <c r="D5" s="192" t="e">
        <f>(CompareByPlace!D5/CompareByPlace!C5)-1</f>
        <v>#DIV/0!</v>
      </c>
      <c r="E5" s="90">
        <f>CompareByPlace!F5-CompareByPlace!E5</f>
        <v>0</v>
      </c>
      <c r="F5" s="130" t="e">
        <f>(CompareByPlace!F5/CompareByPlace!E5)-1</f>
        <v>#DIV/0!</v>
      </c>
      <c r="G5" s="100">
        <f>CompareByPlace!H5-CompareByPlace!G5</f>
        <v>0</v>
      </c>
      <c r="H5" s="135" t="e">
        <f>(CompareByPlace!H5/CompareByPlace!G5)-1</f>
        <v>#DIV/0!</v>
      </c>
      <c r="I5" s="100">
        <f>CompareByPlace!J5-CompareByPlace!I5</f>
        <v>0</v>
      </c>
      <c r="J5" s="135" t="e">
        <f>(CompareByPlace!J5/CompareByPlace!I5)-1</f>
        <v>#DIV/0!</v>
      </c>
      <c r="K5" s="100">
        <f>CompareByPlace!L5-CompareByPlace!K5</f>
        <v>0</v>
      </c>
      <c r="L5" s="135" t="e">
        <f>(CompareByPlace!L5/CompareByPlace!K5)-1</f>
        <v>#DIV/0!</v>
      </c>
      <c r="M5" s="100">
        <f>CompareByPlace!N5-CompareByPlace!M5</f>
        <v>0</v>
      </c>
      <c r="N5" s="135" t="e">
        <f>(CompareByPlace!N5/CompareByPlace!M5)-1</f>
        <v>#DIV/0!</v>
      </c>
      <c r="O5" s="110">
        <f>CompareByPlace!P5-CompareByPlace!O5</f>
        <v>0</v>
      </c>
      <c r="P5" s="140" t="e">
        <f>(CompareByPlace!P5/CompareByPlace!O5)-1</f>
        <v>#DIV/0!</v>
      </c>
      <c r="Q5" s="119">
        <f>CompareByPlace!R5-CompareByPlace!Q5</f>
        <v>0</v>
      </c>
      <c r="R5" s="145" t="e">
        <f>(CompareByPlace!R5/CompareByPlace!Q5)-1</f>
        <v>#DIV/0!</v>
      </c>
      <c r="S5" s="156">
        <f>CompareByPlace!T5-CompareByPlace!S5</f>
        <v>0</v>
      </c>
      <c r="T5" s="151" t="e">
        <f>(CompareByPlace!T5/CompareByPlace!S5)-1</f>
        <v>#DIV/0!</v>
      </c>
      <c r="U5" s="156">
        <f>CompareByPlace!V5-CompareByPlace!U5</f>
        <v>0</v>
      </c>
      <c r="V5" s="151" t="e">
        <f>(CompareByPlace!V5/CompareByPlace!U5)-1</f>
        <v>#DIV/0!</v>
      </c>
    </row>
    <row r="6" spans="1:22" ht="16" customHeight="1" x14ac:dyDescent="0.3">
      <c r="A6" s="6" t="s">
        <v>1</v>
      </c>
      <c r="B6" s="127" t="s">
        <v>21</v>
      </c>
      <c r="C6" s="175">
        <f>CompareByPlace!D6-CompareByPlace!C6</f>
        <v>291</v>
      </c>
      <c r="D6" s="192">
        <f>(CompareByPlace!D6/CompareByPlace!C6)-1</f>
        <v>0.34808612440191378</v>
      </c>
      <c r="E6" s="90">
        <f>CompareByPlace!F6-CompareByPlace!E6</f>
        <v>10</v>
      </c>
      <c r="F6" s="130">
        <f>(CompareByPlace!F6/CompareByPlace!E6)-1</f>
        <v>2.450980392156854E-2</v>
      </c>
      <c r="G6" s="100">
        <f>CompareByPlace!H6-CompareByPlace!G6</f>
        <v>-34</v>
      </c>
      <c r="H6" s="135">
        <f>(CompareByPlace!H6/CompareByPlace!G6)-1</f>
        <v>-0.10210210210210213</v>
      </c>
      <c r="I6" s="100">
        <f>CompareByPlace!J6-CompareByPlace!I6</f>
        <v>-10</v>
      </c>
      <c r="J6" s="135">
        <f>(CompareByPlace!J6/CompareByPlace!I6)-1</f>
        <v>-1</v>
      </c>
      <c r="K6" s="100">
        <f>CompareByPlace!L6-CompareByPlace!K6</f>
        <v>29</v>
      </c>
      <c r="L6" s="135">
        <f>(CompareByPlace!L6/CompareByPlace!K6)-1</f>
        <v>0.56862745098039214</v>
      </c>
      <c r="M6" s="100">
        <f>CompareByPlace!N6-CompareByPlace!M6</f>
        <v>25</v>
      </c>
      <c r="N6" s="135">
        <f>(CompareByPlace!N6/CompareByPlace!M6)-1</f>
        <v>1.7857142857142856</v>
      </c>
      <c r="O6" s="110">
        <f>CompareByPlace!P6-CompareByPlace!O6</f>
        <v>281</v>
      </c>
      <c r="P6" s="140">
        <f>(CompareByPlace!P6/CompareByPlace!O6)-1</f>
        <v>0.65654205607476634</v>
      </c>
      <c r="Q6" s="119">
        <f>CompareByPlace!R6-CompareByPlace!Q6</f>
        <v>197</v>
      </c>
      <c r="R6" s="145">
        <f>(CompareByPlace!R6/CompareByPlace!Q6)-1</f>
        <v>0.96568627450980382</v>
      </c>
      <c r="S6" s="156">
        <f>CompareByPlace!T6-CompareByPlace!S6</f>
        <v>0</v>
      </c>
      <c r="T6" s="151" t="e">
        <f>(CompareByPlace!T6/CompareByPlace!S6)-1</f>
        <v>#DIV/0!</v>
      </c>
      <c r="U6" s="156">
        <f>CompareByPlace!V6-CompareByPlace!U6</f>
        <v>84</v>
      </c>
      <c r="V6" s="151">
        <f>(CompareByPlace!V6/CompareByPlace!U6)-1</f>
        <v>0.375</v>
      </c>
    </row>
    <row r="7" spans="1:22" ht="16" customHeight="1" x14ac:dyDescent="0.3">
      <c r="A7" s="6" t="s">
        <v>2</v>
      </c>
      <c r="B7" s="127" t="s">
        <v>22</v>
      </c>
      <c r="C7" s="175">
        <f>CompareByPlace!D7-CompareByPlace!C7</f>
        <v>-39</v>
      </c>
      <c r="D7" s="192">
        <f>(CompareByPlace!D7/CompareByPlace!C7)-1</f>
        <v>-0.52702702702702697</v>
      </c>
      <c r="E7" s="90">
        <f>CompareByPlace!F7-CompareByPlace!E7</f>
        <v>-31</v>
      </c>
      <c r="F7" s="130">
        <f>(CompareByPlace!F7/CompareByPlace!E7)-1</f>
        <v>-0.62</v>
      </c>
      <c r="G7" s="100">
        <f>CompareByPlace!H7-CompareByPlace!G7</f>
        <v>0</v>
      </c>
      <c r="H7" s="135" t="e">
        <f>(CompareByPlace!H7/CompareByPlace!G7)-1</f>
        <v>#DIV/0!</v>
      </c>
      <c r="I7" s="100">
        <f>CompareByPlace!J7-CompareByPlace!I7</f>
        <v>0</v>
      </c>
      <c r="J7" s="135" t="e">
        <f>(CompareByPlace!J7/CompareByPlace!I7)-1</f>
        <v>#DIV/0!</v>
      </c>
      <c r="K7" s="100">
        <f>CompareByPlace!L7-CompareByPlace!K7</f>
        <v>-50</v>
      </c>
      <c r="L7" s="135">
        <f>(CompareByPlace!L7/CompareByPlace!K7)-1</f>
        <v>-1</v>
      </c>
      <c r="M7" s="100">
        <f>CompareByPlace!N7-CompareByPlace!M7</f>
        <v>19</v>
      </c>
      <c r="N7" s="135" t="e">
        <f>(CompareByPlace!N7/CompareByPlace!M7)-1</f>
        <v>#DIV/0!</v>
      </c>
      <c r="O7" s="110">
        <f>CompareByPlace!P7-CompareByPlace!O7</f>
        <v>-8</v>
      </c>
      <c r="P7" s="140">
        <f>(CompareByPlace!P7/CompareByPlace!O7)-1</f>
        <v>-0.33333333333333337</v>
      </c>
      <c r="Q7" s="119">
        <f>CompareByPlace!R7-CompareByPlace!Q7</f>
        <v>0</v>
      </c>
      <c r="R7" s="145" t="e">
        <f>(CompareByPlace!R7/CompareByPlace!Q7)-1</f>
        <v>#DIV/0!</v>
      </c>
      <c r="S7" s="156">
        <f>CompareByPlace!T7-CompareByPlace!S7</f>
        <v>0</v>
      </c>
      <c r="T7" s="151" t="e">
        <f>(CompareByPlace!T7/CompareByPlace!S7)-1</f>
        <v>#DIV/0!</v>
      </c>
      <c r="U7" s="156">
        <f>CompareByPlace!V7-CompareByPlace!U7</f>
        <v>-8</v>
      </c>
      <c r="V7" s="151">
        <f>(CompareByPlace!V7/CompareByPlace!U7)-1</f>
        <v>-0.33333333333333337</v>
      </c>
    </row>
    <row r="8" spans="1:22" ht="16" customHeight="1" x14ac:dyDescent="0.3">
      <c r="A8" s="6" t="s">
        <v>2</v>
      </c>
      <c r="B8" s="127" t="s">
        <v>23</v>
      </c>
      <c r="C8" s="175">
        <f>CompareByPlace!D8-CompareByPlace!C8</f>
        <v>-26</v>
      </c>
      <c r="D8" s="192">
        <f>(CompareByPlace!D8/CompareByPlace!C8)-1</f>
        <v>-0.1074380165289256</v>
      </c>
      <c r="E8" s="90">
        <f>CompareByPlace!F8-CompareByPlace!E8</f>
        <v>-14</v>
      </c>
      <c r="F8" s="130">
        <f>(CompareByPlace!F8/CompareByPlace!E8)-1</f>
        <v>-6.7961165048543659E-2</v>
      </c>
      <c r="G8" s="100">
        <f>CompareByPlace!H8-CompareByPlace!G8</f>
        <v>-14</v>
      </c>
      <c r="H8" s="135">
        <f>(CompareByPlace!H8/CompareByPlace!G8)-1</f>
        <v>-6.7961165048543659E-2</v>
      </c>
      <c r="I8" s="100">
        <f>CompareByPlace!J8-CompareByPlace!I8</f>
        <v>0</v>
      </c>
      <c r="J8" s="135" t="e">
        <f>(CompareByPlace!J8/CompareByPlace!I8)-1</f>
        <v>#DIV/0!</v>
      </c>
      <c r="K8" s="100">
        <f>CompareByPlace!L8-CompareByPlace!K8</f>
        <v>0</v>
      </c>
      <c r="L8" s="135" t="e">
        <f>(CompareByPlace!L8/CompareByPlace!K8)-1</f>
        <v>#DIV/0!</v>
      </c>
      <c r="M8" s="100">
        <f>CompareByPlace!N8-CompareByPlace!M8</f>
        <v>0</v>
      </c>
      <c r="N8" s="135" t="e">
        <f>(CompareByPlace!N8/CompareByPlace!M8)-1</f>
        <v>#DIV/0!</v>
      </c>
      <c r="O8" s="110">
        <f>CompareByPlace!P8-CompareByPlace!O8</f>
        <v>-12</v>
      </c>
      <c r="P8" s="140">
        <f>(CompareByPlace!P8/CompareByPlace!O8)-1</f>
        <v>-0.33333333333333337</v>
      </c>
      <c r="Q8" s="119">
        <f>CompareByPlace!R8-CompareByPlace!Q8</f>
        <v>0</v>
      </c>
      <c r="R8" s="145" t="e">
        <f>(CompareByPlace!R8/CompareByPlace!Q8)-1</f>
        <v>#DIV/0!</v>
      </c>
      <c r="S8" s="156">
        <f>CompareByPlace!T8-CompareByPlace!S8</f>
        <v>0</v>
      </c>
      <c r="T8" s="151" t="e">
        <f>(CompareByPlace!T8/CompareByPlace!S8)-1</f>
        <v>#DIV/0!</v>
      </c>
      <c r="U8" s="156">
        <f>CompareByPlace!V8-CompareByPlace!U8</f>
        <v>-12</v>
      </c>
      <c r="V8" s="151">
        <f>(CompareByPlace!V8/CompareByPlace!U8)-1</f>
        <v>-0.33333333333333337</v>
      </c>
    </row>
    <row r="9" spans="1:22" ht="16" customHeight="1" x14ac:dyDescent="0.3">
      <c r="A9" s="6" t="s">
        <v>2</v>
      </c>
      <c r="B9" s="127" t="s">
        <v>24</v>
      </c>
      <c r="C9" s="175">
        <f>CompareByPlace!D9-CompareByPlace!C9</f>
        <v>-378</v>
      </c>
      <c r="D9" s="192">
        <f>(CompareByPlace!D9/CompareByPlace!C9)-1</f>
        <v>-0.14934808376135911</v>
      </c>
      <c r="E9" s="90">
        <f>CompareByPlace!F9-CompareByPlace!E9</f>
        <v>-381</v>
      </c>
      <c r="F9" s="130">
        <f>(CompareByPlace!F9/CompareByPlace!E9)-1</f>
        <v>-0.15203511572226658</v>
      </c>
      <c r="G9" s="100">
        <f>CompareByPlace!H9-CompareByPlace!G9</f>
        <v>-366</v>
      </c>
      <c r="H9" s="135">
        <f>(CompareByPlace!H9/CompareByPlace!G9)-1</f>
        <v>-0.15006150061500612</v>
      </c>
      <c r="I9" s="100">
        <f>CompareByPlace!J9-CompareByPlace!I9</f>
        <v>-9</v>
      </c>
      <c r="J9" s="135">
        <f>(CompareByPlace!J9/CompareByPlace!I9)-1</f>
        <v>-1</v>
      </c>
      <c r="K9" s="100">
        <f>CompareByPlace!L9-CompareByPlace!K9</f>
        <v>-6</v>
      </c>
      <c r="L9" s="135">
        <f>(CompareByPlace!L9/CompareByPlace!K9)-1</f>
        <v>-0.10344827586206895</v>
      </c>
      <c r="M9" s="100">
        <f>CompareByPlace!N9-CompareByPlace!M9</f>
        <v>0</v>
      </c>
      <c r="N9" s="135" t="e">
        <f>(CompareByPlace!N9/CompareByPlace!M9)-1</f>
        <v>#DIV/0!</v>
      </c>
      <c r="O9" s="110">
        <f>CompareByPlace!P9-CompareByPlace!O9</f>
        <v>3</v>
      </c>
      <c r="P9" s="140">
        <f>(CompareByPlace!P9/CompareByPlace!O9)-1</f>
        <v>0.12000000000000011</v>
      </c>
      <c r="Q9" s="119">
        <f>CompareByPlace!R9-CompareByPlace!Q9</f>
        <v>0</v>
      </c>
      <c r="R9" s="145" t="e">
        <f>(CompareByPlace!R9/CompareByPlace!Q9)-1</f>
        <v>#DIV/0!</v>
      </c>
      <c r="S9" s="156">
        <f>CompareByPlace!T9-CompareByPlace!S9</f>
        <v>0</v>
      </c>
      <c r="T9" s="151" t="e">
        <f>(CompareByPlace!T9/CompareByPlace!S9)-1</f>
        <v>#DIV/0!</v>
      </c>
      <c r="U9" s="156">
        <f>CompareByPlace!V9-CompareByPlace!U9</f>
        <v>3</v>
      </c>
      <c r="V9" s="151">
        <f>(CompareByPlace!V9/CompareByPlace!U9)-1</f>
        <v>0.12000000000000011</v>
      </c>
    </row>
    <row r="10" spans="1:22" ht="16" customHeight="1" x14ac:dyDescent="0.3">
      <c r="A10" s="6" t="s">
        <v>2</v>
      </c>
      <c r="B10" s="127" t="s">
        <v>25</v>
      </c>
      <c r="C10" s="175">
        <f>CompareByPlace!D10-CompareByPlace!C10</f>
        <v>-2</v>
      </c>
      <c r="D10" s="192">
        <f>(CompareByPlace!D10/CompareByPlace!C10)-1</f>
        <v>-1</v>
      </c>
      <c r="E10" s="90">
        <f>CompareByPlace!F10-CompareByPlace!E10</f>
        <v>0</v>
      </c>
      <c r="F10" s="130" t="e">
        <f>(CompareByPlace!F10/CompareByPlace!E10)-1</f>
        <v>#DIV/0!</v>
      </c>
      <c r="G10" s="100">
        <f>CompareByPlace!H10-CompareByPlace!G10</f>
        <v>0</v>
      </c>
      <c r="H10" s="135" t="e">
        <f>(CompareByPlace!H10/CompareByPlace!G10)-1</f>
        <v>#DIV/0!</v>
      </c>
      <c r="I10" s="100">
        <f>CompareByPlace!J10-CompareByPlace!I10</f>
        <v>0</v>
      </c>
      <c r="J10" s="135" t="e">
        <f>(CompareByPlace!J10/CompareByPlace!I10)-1</f>
        <v>#DIV/0!</v>
      </c>
      <c r="K10" s="100">
        <f>CompareByPlace!L10-CompareByPlace!K10</f>
        <v>0</v>
      </c>
      <c r="L10" s="135" t="e">
        <f>(CompareByPlace!L10/CompareByPlace!K10)-1</f>
        <v>#DIV/0!</v>
      </c>
      <c r="M10" s="100">
        <f>CompareByPlace!N10-CompareByPlace!M10</f>
        <v>0</v>
      </c>
      <c r="N10" s="135" t="e">
        <f>(CompareByPlace!N10/CompareByPlace!M10)-1</f>
        <v>#DIV/0!</v>
      </c>
      <c r="O10" s="110">
        <f>CompareByPlace!P10-CompareByPlace!O10</f>
        <v>-2</v>
      </c>
      <c r="P10" s="140">
        <f>(CompareByPlace!P10/CompareByPlace!O10)-1</f>
        <v>-1</v>
      </c>
      <c r="Q10" s="119">
        <f>CompareByPlace!R10-CompareByPlace!Q10</f>
        <v>0</v>
      </c>
      <c r="R10" s="145" t="e">
        <f>(CompareByPlace!R10/CompareByPlace!Q10)-1</f>
        <v>#DIV/0!</v>
      </c>
      <c r="S10" s="156">
        <f>CompareByPlace!T10-CompareByPlace!S10</f>
        <v>0</v>
      </c>
      <c r="T10" s="151" t="e">
        <f>(CompareByPlace!T10/CompareByPlace!S10)-1</f>
        <v>#DIV/0!</v>
      </c>
      <c r="U10" s="156">
        <f>CompareByPlace!V10-CompareByPlace!U10</f>
        <v>-2</v>
      </c>
      <c r="V10" s="151">
        <f>(CompareByPlace!V10/CompareByPlace!U10)-1</f>
        <v>-1</v>
      </c>
    </row>
    <row r="11" spans="1:22" ht="16" customHeight="1" x14ac:dyDescent="0.3">
      <c r="A11" s="6" t="s">
        <v>2</v>
      </c>
      <c r="B11" s="127" t="s">
        <v>26</v>
      </c>
      <c r="C11" s="175">
        <f>CompareByPlace!D11-CompareByPlace!C11</f>
        <v>-674</v>
      </c>
      <c r="D11" s="192">
        <f>(CompareByPlace!D11/CompareByPlace!C11)-1</f>
        <v>-0.22192953572604546</v>
      </c>
      <c r="E11" s="90">
        <f>CompareByPlace!F11-CompareByPlace!E11</f>
        <v>-78</v>
      </c>
      <c r="F11" s="130">
        <f>(CompareByPlace!F11/CompareByPlace!E11)-1</f>
        <v>-0.33476394849785407</v>
      </c>
      <c r="G11" s="100">
        <f>CompareByPlace!H11-CompareByPlace!G11</f>
        <v>0</v>
      </c>
      <c r="H11" s="135" t="e">
        <f>(CompareByPlace!H11/CompareByPlace!G11)-1</f>
        <v>#DIV/0!</v>
      </c>
      <c r="I11" s="100">
        <f>CompareByPlace!J11-CompareByPlace!I11</f>
        <v>2</v>
      </c>
      <c r="J11" s="135">
        <f>(CompareByPlace!J11/CompareByPlace!I11)-1</f>
        <v>0.125</v>
      </c>
      <c r="K11" s="100">
        <f>CompareByPlace!L11-CompareByPlace!K11</f>
        <v>-80</v>
      </c>
      <c r="L11" s="135">
        <f>(CompareByPlace!L11/CompareByPlace!K11)-1</f>
        <v>-0.36866359447004604</v>
      </c>
      <c r="M11" s="100">
        <f>CompareByPlace!N11-CompareByPlace!M11</f>
        <v>0</v>
      </c>
      <c r="N11" s="135" t="e">
        <f>(CompareByPlace!N11/CompareByPlace!M11)-1</f>
        <v>#DIV/0!</v>
      </c>
      <c r="O11" s="110">
        <f>CompareByPlace!P11-CompareByPlace!O11</f>
        <v>-596</v>
      </c>
      <c r="P11" s="140">
        <f>(CompareByPlace!P11/CompareByPlace!O11)-1</f>
        <v>-0.21255349500713272</v>
      </c>
      <c r="Q11" s="119">
        <f>CompareByPlace!R11-CompareByPlace!Q11</f>
        <v>-5</v>
      </c>
      <c r="R11" s="145">
        <f>(CompareByPlace!R11/CompareByPlace!Q11)-1</f>
        <v>-1</v>
      </c>
      <c r="S11" s="156">
        <f>CompareByPlace!T11-CompareByPlace!S11</f>
        <v>-601</v>
      </c>
      <c r="T11" s="151">
        <f>(CompareByPlace!T11/CompareByPlace!S11)-1</f>
        <v>-0.22308834446919079</v>
      </c>
      <c r="U11" s="156">
        <f>CompareByPlace!V11-CompareByPlace!U11</f>
        <v>10</v>
      </c>
      <c r="V11" s="151">
        <f>(CompareByPlace!V11/CompareByPlace!U11)-1</f>
        <v>9.5238095238095344E-2</v>
      </c>
    </row>
    <row r="12" spans="1:22" ht="16" customHeight="1" x14ac:dyDescent="0.3">
      <c r="A12" s="6" t="s">
        <v>2</v>
      </c>
      <c r="B12" s="127" t="s">
        <v>27</v>
      </c>
      <c r="C12" s="175">
        <f>CompareByPlace!D12-CompareByPlace!C12</f>
        <v>0</v>
      </c>
      <c r="D12" s="192" t="e">
        <f>(CompareByPlace!D12/CompareByPlace!C12)-1</f>
        <v>#DIV/0!</v>
      </c>
      <c r="E12" s="90">
        <f>CompareByPlace!F12-CompareByPlace!E12</f>
        <v>0</v>
      </c>
      <c r="F12" s="130" t="e">
        <f>(CompareByPlace!F12/CompareByPlace!E12)-1</f>
        <v>#DIV/0!</v>
      </c>
      <c r="G12" s="100">
        <f>CompareByPlace!H12-CompareByPlace!G12</f>
        <v>0</v>
      </c>
      <c r="H12" s="135" t="e">
        <f>(CompareByPlace!H12/CompareByPlace!G12)-1</f>
        <v>#DIV/0!</v>
      </c>
      <c r="I12" s="100">
        <f>CompareByPlace!J12-CompareByPlace!I12</f>
        <v>0</v>
      </c>
      <c r="J12" s="135" t="e">
        <f>(CompareByPlace!J12/CompareByPlace!I12)-1</f>
        <v>#DIV/0!</v>
      </c>
      <c r="K12" s="100">
        <f>CompareByPlace!L12-CompareByPlace!K12</f>
        <v>0</v>
      </c>
      <c r="L12" s="135" t="e">
        <f>(CompareByPlace!L12/CompareByPlace!K12)-1</f>
        <v>#DIV/0!</v>
      </c>
      <c r="M12" s="100">
        <f>CompareByPlace!N12-CompareByPlace!M12</f>
        <v>0</v>
      </c>
      <c r="N12" s="135" t="e">
        <f>(CompareByPlace!N12/CompareByPlace!M12)-1</f>
        <v>#DIV/0!</v>
      </c>
      <c r="O12" s="110">
        <f>CompareByPlace!P12-CompareByPlace!O12</f>
        <v>0</v>
      </c>
      <c r="P12" s="140" t="e">
        <f>(CompareByPlace!P12/CompareByPlace!O12)-1</f>
        <v>#DIV/0!</v>
      </c>
      <c r="Q12" s="119">
        <f>CompareByPlace!R12-CompareByPlace!Q12</f>
        <v>0</v>
      </c>
      <c r="R12" s="145" t="e">
        <f>(CompareByPlace!R12/CompareByPlace!Q12)-1</f>
        <v>#DIV/0!</v>
      </c>
      <c r="S12" s="156">
        <f>CompareByPlace!T12-CompareByPlace!S12</f>
        <v>0</v>
      </c>
      <c r="T12" s="151" t="e">
        <f>(CompareByPlace!T12/CompareByPlace!S12)-1</f>
        <v>#DIV/0!</v>
      </c>
      <c r="U12" s="156">
        <f>CompareByPlace!V12-CompareByPlace!U12</f>
        <v>0</v>
      </c>
      <c r="V12" s="151" t="e">
        <f>(CompareByPlace!V12/CompareByPlace!U12)-1</f>
        <v>#DIV/0!</v>
      </c>
    </row>
    <row r="13" spans="1:22" ht="16" customHeight="1" x14ac:dyDescent="0.3">
      <c r="A13" s="6" t="s">
        <v>2</v>
      </c>
      <c r="B13" s="127" t="s">
        <v>28</v>
      </c>
      <c r="C13" s="175">
        <f>CompareByPlace!D13-CompareByPlace!C13</f>
        <v>-12</v>
      </c>
      <c r="D13" s="192">
        <f>(CompareByPlace!D13/CompareByPlace!C13)-1</f>
        <v>-0.44444444444444442</v>
      </c>
      <c r="E13" s="90">
        <f>CompareByPlace!F13-CompareByPlace!E13</f>
        <v>-20</v>
      </c>
      <c r="F13" s="130">
        <f>(CompareByPlace!F13/CompareByPlace!E13)-1</f>
        <v>-0.76923076923076916</v>
      </c>
      <c r="G13" s="100">
        <f>CompareByPlace!H13-CompareByPlace!G13</f>
        <v>-4</v>
      </c>
      <c r="H13" s="135">
        <f>(CompareByPlace!H13/CompareByPlace!G13)-1</f>
        <v>-1</v>
      </c>
      <c r="I13" s="100">
        <f>CompareByPlace!J13-CompareByPlace!I13</f>
        <v>0</v>
      </c>
      <c r="J13" s="135" t="e">
        <f>(CompareByPlace!J13/CompareByPlace!I13)-1</f>
        <v>#DIV/0!</v>
      </c>
      <c r="K13" s="100">
        <f>CompareByPlace!L13-CompareByPlace!K13</f>
        <v>-16</v>
      </c>
      <c r="L13" s="135">
        <f>(CompareByPlace!L13/CompareByPlace!K13)-1</f>
        <v>-0.72727272727272729</v>
      </c>
      <c r="M13" s="100">
        <f>CompareByPlace!N13-CompareByPlace!M13</f>
        <v>0</v>
      </c>
      <c r="N13" s="135" t="e">
        <f>(CompareByPlace!N13/CompareByPlace!M13)-1</f>
        <v>#DIV/0!</v>
      </c>
      <c r="O13" s="110">
        <f>CompareByPlace!P13-CompareByPlace!O13</f>
        <v>8</v>
      </c>
      <c r="P13" s="140">
        <f>(CompareByPlace!P13/CompareByPlace!O13)-1</f>
        <v>8</v>
      </c>
      <c r="Q13" s="119">
        <f>CompareByPlace!R13-CompareByPlace!Q13</f>
        <v>0</v>
      </c>
      <c r="R13" s="145" t="e">
        <f>(CompareByPlace!R13/CompareByPlace!Q13)-1</f>
        <v>#DIV/0!</v>
      </c>
      <c r="S13" s="156">
        <f>CompareByPlace!T13-CompareByPlace!S13</f>
        <v>0</v>
      </c>
      <c r="T13" s="151" t="e">
        <f>(CompareByPlace!T13/CompareByPlace!S13)-1</f>
        <v>#DIV/0!</v>
      </c>
      <c r="U13" s="156">
        <f>CompareByPlace!V13-CompareByPlace!U13</f>
        <v>8</v>
      </c>
      <c r="V13" s="151">
        <f>(CompareByPlace!V13/CompareByPlace!U13)-1</f>
        <v>8</v>
      </c>
    </row>
    <row r="14" spans="1:22" ht="16" customHeight="1" x14ac:dyDescent="0.3">
      <c r="A14" s="6" t="s">
        <v>2</v>
      </c>
      <c r="B14" s="127" t="s">
        <v>21</v>
      </c>
      <c r="C14" s="175">
        <f>CompareByPlace!D14-CompareByPlace!C14</f>
        <v>-37</v>
      </c>
      <c r="D14" s="192">
        <f>(CompareByPlace!D14/CompareByPlace!C14)-1</f>
        <v>-0.1033519553072626</v>
      </c>
      <c r="E14" s="90">
        <f>CompareByPlace!F14-CompareByPlace!E14</f>
        <v>-90</v>
      </c>
      <c r="F14" s="130">
        <f>(CompareByPlace!F14/CompareByPlace!E14)-1</f>
        <v>-0.54216867469879526</v>
      </c>
      <c r="G14" s="100">
        <f>CompareByPlace!H14-CompareByPlace!G14</f>
        <v>-131</v>
      </c>
      <c r="H14" s="135">
        <f>(CompareByPlace!H14/CompareByPlace!G14)-1</f>
        <v>-1</v>
      </c>
      <c r="I14" s="100">
        <f>CompareByPlace!J14-CompareByPlace!I14</f>
        <v>-15</v>
      </c>
      <c r="J14" s="135">
        <f>(CompareByPlace!J14/CompareByPlace!I14)-1</f>
        <v>-0.55555555555555558</v>
      </c>
      <c r="K14" s="100">
        <f>CompareByPlace!L14-CompareByPlace!K14</f>
        <v>56</v>
      </c>
      <c r="L14" s="135">
        <f>(CompareByPlace!L14/CompareByPlace!K14)-1</f>
        <v>7</v>
      </c>
      <c r="M14" s="100">
        <f>CompareByPlace!N14-CompareByPlace!M14</f>
        <v>0</v>
      </c>
      <c r="N14" s="135" t="e">
        <f>(CompareByPlace!N14/CompareByPlace!M14)-1</f>
        <v>#DIV/0!</v>
      </c>
      <c r="O14" s="110">
        <f>CompareByPlace!P14-CompareByPlace!O14</f>
        <v>53</v>
      </c>
      <c r="P14" s="140">
        <f>(CompareByPlace!P14/CompareByPlace!O14)-1</f>
        <v>0.27604166666666674</v>
      </c>
      <c r="Q14" s="119">
        <f>CompareByPlace!R14-CompareByPlace!Q14</f>
        <v>40</v>
      </c>
      <c r="R14" s="145">
        <f>(CompareByPlace!R14/CompareByPlace!Q14)-1</f>
        <v>0.35398230088495586</v>
      </c>
      <c r="S14" s="156">
        <f>CompareByPlace!T14-CompareByPlace!S14</f>
        <v>0</v>
      </c>
      <c r="T14" s="151" t="e">
        <f>(CompareByPlace!T14/CompareByPlace!S14)-1</f>
        <v>#DIV/0!</v>
      </c>
      <c r="U14" s="156">
        <f>CompareByPlace!V14-CompareByPlace!U14</f>
        <v>13</v>
      </c>
      <c r="V14" s="151">
        <f>(CompareByPlace!V14/CompareByPlace!U14)-1</f>
        <v>0.16455696202531644</v>
      </c>
    </row>
    <row r="15" spans="1:22" ht="16" customHeight="1" x14ac:dyDescent="0.3">
      <c r="A15" s="6" t="s">
        <v>3</v>
      </c>
      <c r="B15" s="127" t="s">
        <v>29</v>
      </c>
      <c r="C15" s="175">
        <f>CompareByPlace!D15-CompareByPlace!C15</f>
        <v>2949</v>
      </c>
      <c r="D15" s="192">
        <f>(CompareByPlace!D15/CompareByPlace!C15)-1</f>
        <v>0.36515601783060925</v>
      </c>
      <c r="E15" s="90">
        <f>CompareByPlace!F15-CompareByPlace!E15</f>
        <v>-210</v>
      </c>
      <c r="F15" s="130">
        <f>(CompareByPlace!F15/CompareByPlace!E15)-1</f>
        <v>-0.31437125748502992</v>
      </c>
      <c r="G15" s="100">
        <f>CompareByPlace!H15-CompareByPlace!G15</f>
        <v>-207</v>
      </c>
      <c r="H15" s="135">
        <f>(CompareByPlace!H15/CompareByPlace!G15)-1</f>
        <v>-0.38121546961325969</v>
      </c>
      <c r="I15" s="100">
        <f>CompareByPlace!J15-CompareByPlace!I15</f>
        <v>-2</v>
      </c>
      <c r="J15" s="135">
        <f>(CompareByPlace!J15/CompareByPlace!I15)-1</f>
        <v>-1</v>
      </c>
      <c r="K15" s="100">
        <f>CompareByPlace!L15-CompareByPlace!K15</f>
        <v>8</v>
      </c>
      <c r="L15" s="135">
        <f>(CompareByPlace!L15/CompareByPlace!K15)-1</f>
        <v>7.0175438596491224E-2</v>
      </c>
      <c r="M15" s="100">
        <f>CompareByPlace!N15-CompareByPlace!M15</f>
        <v>-9</v>
      </c>
      <c r="N15" s="135">
        <f>(CompareByPlace!N15/CompareByPlace!M15)-1</f>
        <v>-1</v>
      </c>
      <c r="O15" s="110">
        <f>CompareByPlace!P15-CompareByPlace!O15</f>
        <v>3159</v>
      </c>
      <c r="P15" s="140">
        <f>(CompareByPlace!P15/CompareByPlace!O15)-1</f>
        <v>0.42643088552915764</v>
      </c>
      <c r="Q15" s="119">
        <f>CompareByPlace!R15-CompareByPlace!Q15</f>
        <v>2759</v>
      </c>
      <c r="R15" s="145">
        <f>(CompareByPlace!R15/CompareByPlace!Q15)-1</f>
        <v>0.39481969089868341</v>
      </c>
      <c r="S15" s="156">
        <f>CompareByPlace!T15-CompareByPlace!S15</f>
        <v>0</v>
      </c>
      <c r="T15" s="151" t="e">
        <f>(CompareByPlace!T15/CompareByPlace!S15)-1</f>
        <v>#DIV/0!</v>
      </c>
      <c r="U15" s="156">
        <f>CompareByPlace!V15-CompareByPlace!U15</f>
        <v>400</v>
      </c>
      <c r="V15" s="151">
        <f>(CompareByPlace!V15/CompareByPlace!U15)-1</f>
        <v>0.95238095238095233</v>
      </c>
    </row>
    <row r="16" spans="1:22" ht="16" customHeight="1" x14ac:dyDescent="0.3">
      <c r="A16" s="6" t="s">
        <v>3</v>
      </c>
      <c r="B16" s="127" t="s">
        <v>30</v>
      </c>
      <c r="C16" s="175">
        <f>CompareByPlace!D16-CompareByPlace!C16</f>
        <v>34</v>
      </c>
      <c r="D16" s="192" t="e">
        <f>(CompareByPlace!D16/CompareByPlace!C16)-1</f>
        <v>#DIV/0!</v>
      </c>
      <c r="E16" s="90">
        <f>CompareByPlace!F16-CompareByPlace!E16</f>
        <v>34</v>
      </c>
      <c r="F16" s="130" t="e">
        <f>(CompareByPlace!F16/CompareByPlace!E16)-1</f>
        <v>#DIV/0!</v>
      </c>
      <c r="G16" s="100">
        <f>CompareByPlace!H16-CompareByPlace!G16</f>
        <v>0</v>
      </c>
      <c r="H16" s="135" t="e">
        <f>(CompareByPlace!H16/CompareByPlace!G16)-1</f>
        <v>#DIV/0!</v>
      </c>
      <c r="I16" s="100">
        <f>CompareByPlace!J16-CompareByPlace!I16</f>
        <v>34</v>
      </c>
      <c r="J16" s="135" t="e">
        <f>(CompareByPlace!J16/CompareByPlace!I16)-1</f>
        <v>#DIV/0!</v>
      </c>
      <c r="K16" s="100">
        <f>CompareByPlace!L16-CompareByPlace!K16</f>
        <v>0</v>
      </c>
      <c r="L16" s="135" t="e">
        <f>(CompareByPlace!L16/CompareByPlace!K16)-1</f>
        <v>#DIV/0!</v>
      </c>
      <c r="M16" s="100">
        <f>CompareByPlace!N16-CompareByPlace!M16</f>
        <v>0</v>
      </c>
      <c r="N16" s="135" t="e">
        <f>(CompareByPlace!N16/CompareByPlace!M16)-1</f>
        <v>#DIV/0!</v>
      </c>
      <c r="O16" s="110">
        <f>CompareByPlace!P16-CompareByPlace!O16</f>
        <v>0</v>
      </c>
      <c r="P16" s="140" t="e">
        <f>(CompareByPlace!P16/CompareByPlace!O16)-1</f>
        <v>#DIV/0!</v>
      </c>
      <c r="Q16" s="119">
        <f>CompareByPlace!R16-CompareByPlace!Q16</f>
        <v>0</v>
      </c>
      <c r="R16" s="145" t="e">
        <f>(CompareByPlace!R16/CompareByPlace!Q16)-1</f>
        <v>#DIV/0!</v>
      </c>
      <c r="S16" s="156">
        <f>CompareByPlace!T16-CompareByPlace!S16</f>
        <v>0</v>
      </c>
      <c r="T16" s="151" t="e">
        <f>(CompareByPlace!T16/CompareByPlace!S16)-1</f>
        <v>#DIV/0!</v>
      </c>
      <c r="U16" s="156">
        <f>CompareByPlace!V16-CompareByPlace!U16</f>
        <v>0</v>
      </c>
      <c r="V16" s="151" t="e">
        <f>(CompareByPlace!V16/CompareByPlace!U16)-1</f>
        <v>#DIV/0!</v>
      </c>
    </row>
    <row r="17" spans="1:22" ht="16" customHeight="1" x14ac:dyDescent="0.3">
      <c r="A17" s="6" t="s">
        <v>3</v>
      </c>
      <c r="B17" s="127" t="s">
        <v>31</v>
      </c>
      <c r="C17" s="175">
        <f>CompareByPlace!D17-CompareByPlace!C17</f>
        <v>18</v>
      </c>
      <c r="D17" s="192">
        <f>(CompareByPlace!D17/CompareByPlace!C17)-1</f>
        <v>0.94736842105263164</v>
      </c>
      <c r="E17" s="90">
        <f>CompareByPlace!F17-CompareByPlace!E17</f>
        <v>0</v>
      </c>
      <c r="F17" s="130" t="e">
        <f>(CompareByPlace!F17/CompareByPlace!E17)-1</f>
        <v>#DIV/0!</v>
      </c>
      <c r="G17" s="100">
        <f>CompareByPlace!H17-CompareByPlace!G17</f>
        <v>0</v>
      </c>
      <c r="H17" s="135" t="e">
        <f>(CompareByPlace!H17/CompareByPlace!G17)-1</f>
        <v>#DIV/0!</v>
      </c>
      <c r="I17" s="100">
        <f>CompareByPlace!J17-CompareByPlace!I17</f>
        <v>0</v>
      </c>
      <c r="J17" s="135" t="e">
        <f>(CompareByPlace!J17/CompareByPlace!I17)-1</f>
        <v>#DIV/0!</v>
      </c>
      <c r="K17" s="100">
        <f>CompareByPlace!L17-CompareByPlace!K17</f>
        <v>0</v>
      </c>
      <c r="L17" s="135" t="e">
        <f>(CompareByPlace!L17/CompareByPlace!K17)-1</f>
        <v>#DIV/0!</v>
      </c>
      <c r="M17" s="100">
        <f>CompareByPlace!N17-CompareByPlace!M17</f>
        <v>0</v>
      </c>
      <c r="N17" s="135" t="e">
        <f>(CompareByPlace!N17/CompareByPlace!M17)-1</f>
        <v>#DIV/0!</v>
      </c>
      <c r="O17" s="110">
        <f>CompareByPlace!P17-CompareByPlace!O17</f>
        <v>18</v>
      </c>
      <c r="P17" s="140">
        <f>(CompareByPlace!P17/CompareByPlace!O17)-1</f>
        <v>0.94736842105263164</v>
      </c>
      <c r="Q17" s="119">
        <f>CompareByPlace!R17-CompareByPlace!Q17</f>
        <v>0</v>
      </c>
      <c r="R17" s="145" t="e">
        <f>(CompareByPlace!R17/CompareByPlace!Q17)-1</f>
        <v>#DIV/0!</v>
      </c>
      <c r="S17" s="156">
        <f>CompareByPlace!T17-CompareByPlace!S17</f>
        <v>0</v>
      </c>
      <c r="T17" s="151" t="e">
        <f>(CompareByPlace!T17/CompareByPlace!S17)-1</f>
        <v>#DIV/0!</v>
      </c>
      <c r="U17" s="156">
        <f>CompareByPlace!V17-CompareByPlace!U17</f>
        <v>18</v>
      </c>
      <c r="V17" s="151">
        <f>(CompareByPlace!V17/CompareByPlace!U17)-1</f>
        <v>0.94736842105263164</v>
      </c>
    </row>
    <row r="18" spans="1:22" ht="16" customHeight="1" x14ac:dyDescent="0.3">
      <c r="A18" s="6" t="s">
        <v>3</v>
      </c>
      <c r="B18" s="127" t="s">
        <v>32</v>
      </c>
      <c r="C18" s="175">
        <f>CompareByPlace!D18-CompareByPlace!C18</f>
        <v>0</v>
      </c>
      <c r="D18" s="192" t="e">
        <f>(CompareByPlace!D18/CompareByPlace!C18)-1</f>
        <v>#DIV/0!</v>
      </c>
      <c r="E18" s="90">
        <f>CompareByPlace!F18-CompareByPlace!E18</f>
        <v>0</v>
      </c>
      <c r="F18" s="130" t="e">
        <f>(CompareByPlace!F18/CompareByPlace!E18)-1</f>
        <v>#DIV/0!</v>
      </c>
      <c r="G18" s="100">
        <f>CompareByPlace!H18-CompareByPlace!G18</f>
        <v>0</v>
      </c>
      <c r="H18" s="135" t="e">
        <f>(CompareByPlace!H18/CompareByPlace!G18)-1</f>
        <v>#DIV/0!</v>
      </c>
      <c r="I18" s="100">
        <f>CompareByPlace!J18-CompareByPlace!I18</f>
        <v>0</v>
      </c>
      <c r="J18" s="135" t="e">
        <f>(CompareByPlace!J18/CompareByPlace!I18)-1</f>
        <v>#DIV/0!</v>
      </c>
      <c r="K18" s="100">
        <f>CompareByPlace!L18-CompareByPlace!K18</f>
        <v>0</v>
      </c>
      <c r="L18" s="135" t="e">
        <f>(CompareByPlace!L18/CompareByPlace!K18)-1</f>
        <v>#DIV/0!</v>
      </c>
      <c r="M18" s="100">
        <f>CompareByPlace!N18-CompareByPlace!M18</f>
        <v>0</v>
      </c>
      <c r="N18" s="135" t="e">
        <f>(CompareByPlace!N18/CompareByPlace!M18)-1</f>
        <v>#DIV/0!</v>
      </c>
      <c r="O18" s="110">
        <f>CompareByPlace!P18-CompareByPlace!O18</f>
        <v>0</v>
      </c>
      <c r="P18" s="140" t="e">
        <f>(CompareByPlace!P18/CompareByPlace!O18)-1</f>
        <v>#DIV/0!</v>
      </c>
      <c r="Q18" s="119">
        <f>CompareByPlace!R18-CompareByPlace!Q18</f>
        <v>0</v>
      </c>
      <c r="R18" s="145" t="e">
        <f>(CompareByPlace!R18/CompareByPlace!Q18)-1</f>
        <v>#DIV/0!</v>
      </c>
      <c r="S18" s="156">
        <f>CompareByPlace!T18-CompareByPlace!S18</f>
        <v>0</v>
      </c>
      <c r="T18" s="151" t="e">
        <f>(CompareByPlace!T18/CompareByPlace!S18)-1</f>
        <v>#DIV/0!</v>
      </c>
      <c r="U18" s="156">
        <f>CompareByPlace!V18-CompareByPlace!U18</f>
        <v>0</v>
      </c>
      <c r="V18" s="151" t="e">
        <f>(CompareByPlace!V18/CompareByPlace!U18)-1</f>
        <v>#DIV/0!</v>
      </c>
    </row>
    <row r="19" spans="1:22" ht="16" customHeight="1" x14ac:dyDescent="0.3">
      <c r="A19" s="6" t="s">
        <v>3</v>
      </c>
      <c r="B19" s="127" t="s">
        <v>33</v>
      </c>
      <c r="C19" s="175">
        <f>CompareByPlace!D19-CompareByPlace!C19</f>
        <v>99</v>
      </c>
      <c r="D19" s="192">
        <f>(CompareByPlace!D19/CompareByPlace!C19)-1</f>
        <v>3.5357142857142856</v>
      </c>
      <c r="E19" s="90">
        <f>CompareByPlace!F19-CompareByPlace!E19</f>
        <v>0</v>
      </c>
      <c r="F19" s="130" t="e">
        <f>(CompareByPlace!F19/CompareByPlace!E19)-1</f>
        <v>#DIV/0!</v>
      </c>
      <c r="G19" s="100">
        <f>CompareByPlace!H19-CompareByPlace!G19</f>
        <v>0</v>
      </c>
      <c r="H19" s="135" t="e">
        <f>(CompareByPlace!H19/CompareByPlace!G19)-1</f>
        <v>#DIV/0!</v>
      </c>
      <c r="I19" s="100">
        <f>CompareByPlace!J19-CompareByPlace!I19</f>
        <v>0</v>
      </c>
      <c r="J19" s="135" t="e">
        <f>(CompareByPlace!J19/CompareByPlace!I19)-1</f>
        <v>#DIV/0!</v>
      </c>
      <c r="K19" s="100">
        <f>CompareByPlace!L19-CompareByPlace!K19</f>
        <v>0</v>
      </c>
      <c r="L19" s="135" t="e">
        <f>(CompareByPlace!L19/CompareByPlace!K19)-1</f>
        <v>#DIV/0!</v>
      </c>
      <c r="M19" s="100">
        <f>CompareByPlace!N19-CompareByPlace!M19</f>
        <v>0</v>
      </c>
      <c r="N19" s="135" t="e">
        <f>(CompareByPlace!N19/CompareByPlace!M19)-1</f>
        <v>#DIV/0!</v>
      </c>
      <c r="O19" s="110">
        <f>CompareByPlace!P19-CompareByPlace!O19</f>
        <v>99</v>
      </c>
      <c r="P19" s="140">
        <f>(CompareByPlace!P19/CompareByPlace!O19)-1</f>
        <v>3.5357142857142856</v>
      </c>
      <c r="Q19" s="119">
        <f>CompareByPlace!R19-CompareByPlace!Q19</f>
        <v>0</v>
      </c>
      <c r="R19" s="145" t="e">
        <f>(CompareByPlace!R19/CompareByPlace!Q19)-1</f>
        <v>#DIV/0!</v>
      </c>
      <c r="S19" s="156">
        <f>CompareByPlace!T19-CompareByPlace!S19</f>
        <v>0</v>
      </c>
      <c r="T19" s="151" t="e">
        <f>(CompareByPlace!T19/CompareByPlace!S19)-1</f>
        <v>#DIV/0!</v>
      </c>
      <c r="U19" s="156">
        <f>CompareByPlace!V19-CompareByPlace!U19</f>
        <v>99</v>
      </c>
      <c r="V19" s="151">
        <f>(CompareByPlace!V19/CompareByPlace!U19)-1</f>
        <v>3.5357142857142856</v>
      </c>
    </row>
    <row r="20" spans="1:22" ht="16" customHeight="1" x14ac:dyDescent="0.3">
      <c r="A20" s="6" t="s">
        <v>3</v>
      </c>
      <c r="B20" s="127" t="s">
        <v>34</v>
      </c>
      <c r="C20" s="175">
        <f>CompareByPlace!D20-CompareByPlace!C20</f>
        <v>0</v>
      </c>
      <c r="D20" s="192">
        <f>(CompareByPlace!D20/CompareByPlace!C20)-1</f>
        <v>0</v>
      </c>
      <c r="E20" s="90">
        <f>CompareByPlace!F20-CompareByPlace!E20</f>
        <v>0</v>
      </c>
      <c r="F20" s="130" t="e">
        <f>(CompareByPlace!F20/CompareByPlace!E20)-1</f>
        <v>#DIV/0!</v>
      </c>
      <c r="G20" s="100">
        <f>CompareByPlace!H20-CompareByPlace!G20</f>
        <v>0</v>
      </c>
      <c r="H20" s="135" t="e">
        <f>(CompareByPlace!H20/CompareByPlace!G20)-1</f>
        <v>#DIV/0!</v>
      </c>
      <c r="I20" s="100">
        <f>CompareByPlace!J20-CompareByPlace!I20</f>
        <v>0</v>
      </c>
      <c r="J20" s="135" t="e">
        <f>(CompareByPlace!J20/CompareByPlace!I20)-1</f>
        <v>#DIV/0!</v>
      </c>
      <c r="K20" s="100">
        <f>CompareByPlace!L20-CompareByPlace!K20</f>
        <v>0</v>
      </c>
      <c r="L20" s="135" t="e">
        <f>(CompareByPlace!L20/CompareByPlace!K20)-1</f>
        <v>#DIV/0!</v>
      </c>
      <c r="M20" s="100">
        <f>CompareByPlace!N20-CompareByPlace!M20</f>
        <v>0</v>
      </c>
      <c r="N20" s="135" t="e">
        <f>(CompareByPlace!N20/CompareByPlace!M20)-1</f>
        <v>#DIV/0!</v>
      </c>
      <c r="O20" s="110">
        <f>CompareByPlace!P20-CompareByPlace!O20</f>
        <v>0</v>
      </c>
      <c r="P20" s="140">
        <f>(CompareByPlace!P20/CompareByPlace!O20)-1</f>
        <v>0</v>
      </c>
      <c r="Q20" s="119">
        <f>CompareByPlace!R20-CompareByPlace!Q20</f>
        <v>0</v>
      </c>
      <c r="R20" s="145" t="e">
        <f>(CompareByPlace!R20/CompareByPlace!Q20)-1</f>
        <v>#DIV/0!</v>
      </c>
      <c r="S20" s="156">
        <f>CompareByPlace!T20-CompareByPlace!S20</f>
        <v>0</v>
      </c>
      <c r="T20" s="151" t="e">
        <f>(CompareByPlace!T20/CompareByPlace!S20)-1</f>
        <v>#DIV/0!</v>
      </c>
      <c r="U20" s="156">
        <f>CompareByPlace!V20-CompareByPlace!U20</f>
        <v>0</v>
      </c>
      <c r="V20" s="151">
        <f>(CompareByPlace!V20/CompareByPlace!U20)-1</f>
        <v>0</v>
      </c>
    </row>
    <row r="21" spans="1:22" ht="16" customHeight="1" x14ac:dyDescent="0.3">
      <c r="A21" s="6" t="s">
        <v>3</v>
      </c>
      <c r="B21" s="127" t="s">
        <v>21</v>
      </c>
      <c r="C21" s="175">
        <f>CompareByPlace!D21-CompareByPlace!C21</f>
        <v>76</v>
      </c>
      <c r="D21" s="192">
        <f>(CompareByPlace!D21/CompareByPlace!C21)-1</f>
        <v>0.10704225352112684</v>
      </c>
      <c r="E21" s="90">
        <f>CompareByPlace!F21-CompareByPlace!E21</f>
        <v>17</v>
      </c>
      <c r="F21" s="130">
        <f>(CompareByPlace!F21/CompareByPlace!E21)-1</f>
        <v>1.0625</v>
      </c>
      <c r="G21" s="100">
        <f>CompareByPlace!H21-CompareByPlace!G21</f>
        <v>33</v>
      </c>
      <c r="H21" s="135" t="e">
        <f>(CompareByPlace!H21/CompareByPlace!G21)-1</f>
        <v>#DIV/0!</v>
      </c>
      <c r="I21" s="100">
        <f>CompareByPlace!J21-CompareByPlace!I21</f>
        <v>-16</v>
      </c>
      <c r="J21" s="135">
        <f>(CompareByPlace!J21/CompareByPlace!I21)-1</f>
        <v>-1</v>
      </c>
      <c r="K21" s="100">
        <f>CompareByPlace!L21-CompareByPlace!K21</f>
        <v>0</v>
      </c>
      <c r="L21" s="135" t="e">
        <f>(CompareByPlace!L21/CompareByPlace!K21)-1</f>
        <v>#DIV/0!</v>
      </c>
      <c r="M21" s="100">
        <f>CompareByPlace!N21-CompareByPlace!M21</f>
        <v>0</v>
      </c>
      <c r="N21" s="135" t="e">
        <f>(CompareByPlace!N21/CompareByPlace!M21)-1</f>
        <v>#DIV/0!</v>
      </c>
      <c r="O21" s="110">
        <f>CompareByPlace!P21-CompareByPlace!O21</f>
        <v>59</v>
      </c>
      <c r="P21" s="140">
        <f>(CompareByPlace!P21/CompareByPlace!O21)-1</f>
        <v>8.5014409221902065E-2</v>
      </c>
      <c r="Q21" s="119">
        <f>CompareByPlace!R21-CompareByPlace!Q21</f>
        <v>-116</v>
      </c>
      <c r="R21" s="145">
        <f>(CompareByPlace!R21/CompareByPlace!Q21)-1</f>
        <v>-1</v>
      </c>
      <c r="S21" s="156">
        <f>CompareByPlace!T21-CompareByPlace!S21</f>
        <v>0</v>
      </c>
      <c r="T21" s="151" t="e">
        <f>(CompareByPlace!T21/CompareByPlace!S21)-1</f>
        <v>#DIV/0!</v>
      </c>
      <c r="U21" s="156">
        <f>CompareByPlace!V21-CompareByPlace!U21</f>
        <v>175</v>
      </c>
      <c r="V21" s="151">
        <f>(CompareByPlace!V21/CompareByPlace!U21)-1</f>
        <v>0.30276816608996548</v>
      </c>
    </row>
    <row r="22" spans="1:22" ht="16" customHeight="1" x14ac:dyDescent="0.3">
      <c r="A22" s="6" t="s">
        <v>4</v>
      </c>
      <c r="B22" s="127" t="s">
        <v>35</v>
      </c>
      <c r="C22" s="175">
        <f>CompareByPlace!D22-CompareByPlace!C22</f>
        <v>30</v>
      </c>
      <c r="D22" s="192">
        <f>(CompareByPlace!D22/CompareByPlace!C22)-1</f>
        <v>6.6518847006651782E-2</v>
      </c>
      <c r="E22" s="90">
        <f>CompareByPlace!F22-CompareByPlace!E22</f>
        <v>16</v>
      </c>
      <c r="F22" s="130">
        <f>(CompareByPlace!F22/CompareByPlace!E22)-1</f>
        <v>3.669724770642202E-2</v>
      </c>
      <c r="G22" s="100">
        <f>CompareByPlace!H22-CompareByPlace!G22</f>
        <v>35</v>
      </c>
      <c r="H22" s="135">
        <f>(CompareByPlace!H22/CompareByPlace!G22)-1</f>
        <v>0.13108614232209748</v>
      </c>
      <c r="I22" s="100">
        <f>CompareByPlace!J22-CompareByPlace!I22</f>
        <v>-16</v>
      </c>
      <c r="J22" s="135">
        <f>(CompareByPlace!J22/CompareByPlace!I22)-1</f>
        <v>-1</v>
      </c>
      <c r="K22" s="100">
        <f>CompareByPlace!L22-CompareByPlace!K22</f>
        <v>-3</v>
      </c>
      <c r="L22" s="135">
        <f>(CompareByPlace!L22/CompareByPlace!K22)-1</f>
        <v>-1.9607843137254943E-2</v>
      </c>
      <c r="M22" s="100">
        <f>CompareByPlace!N22-CompareByPlace!M22</f>
        <v>0</v>
      </c>
      <c r="N22" s="135" t="e">
        <f>(CompareByPlace!N22/CompareByPlace!M22)-1</f>
        <v>#DIV/0!</v>
      </c>
      <c r="O22" s="110">
        <f>CompareByPlace!P22-CompareByPlace!O22</f>
        <v>14</v>
      </c>
      <c r="P22" s="140">
        <f>(CompareByPlace!P22/CompareByPlace!O22)-1</f>
        <v>0.93333333333333335</v>
      </c>
      <c r="Q22" s="119">
        <f>CompareByPlace!R22-CompareByPlace!Q22</f>
        <v>0</v>
      </c>
      <c r="R22" s="145" t="e">
        <f>(CompareByPlace!R22/CompareByPlace!Q22)-1</f>
        <v>#DIV/0!</v>
      </c>
      <c r="S22" s="156">
        <f>CompareByPlace!T22-CompareByPlace!S22</f>
        <v>0</v>
      </c>
      <c r="T22" s="151" t="e">
        <f>(CompareByPlace!T22/CompareByPlace!S22)-1</f>
        <v>#DIV/0!</v>
      </c>
      <c r="U22" s="156">
        <f>CompareByPlace!V22-CompareByPlace!U22</f>
        <v>14</v>
      </c>
      <c r="V22" s="151">
        <f>(CompareByPlace!V22/CompareByPlace!U22)-1</f>
        <v>0.93333333333333335</v>
      </c>
    </row>
    <row r="23" spans="1:22" ht="16" customHeight="1" x14ac:dyDescent="0.3">
      <c r="A23" s="6" t="s">
        <v>4</v>
      </c>
      <c r="B23" s="127" t="s">
        <v>36</v>
      </c>
      <c r="C23" s="175">
        <f>CompareByPlace!D23-CompareByPlace!C23</f>
        <v>0</v>
      </c>
      <c r="D23" s="192" t="e">
        <f>(CompareByPlace!D23/CompareByPlace!C23)-1</f>
        <v>#DIV/0!</v>
      </c>
      <c r="E23" s="90">
        <f>CompareByPlace!F23-CompareByPlace!E23</f>
        <v>0</v>
      </c>
      <c r="F23" s="130" t="e">
        <f>(CompareByPlace!F23/CompareByPlace!E23)-1</f>
        <v>#DIV/0!</v>
      </c>
      <c r="G23" s="100">
        <f>CompareByPlace!H23-CompareByPlace!G23</f>
        <v>0</v>
      </c>
      <c r="H23" s="135" t="e">
        <f>(CompareByPlace!H23/CompareByPlace!G23)-1</f>
        <v>#DIV/0!</v>
      </c>
      <c r="I23" s="100">
        <f>CompareByPlace!J23-CompareByPlace!I23</f>
        <v>0</v>
      </c>
      <c r="J23" s="135" t="e">
        <f>(CompareByPlace!J23/CompareByPlace!I23)-1</f>
        <v>#DIV/0!</v>
      </c>
      <c r="K23" s="100">
        <f>CompareByPlace!L23-CompareByPlace!K23</f>
        <v>0</v>
      </c>
      <c r="L23" s="135" t="e">
        <f>(CompareByPlace!L23/CompareByPlace!K23)-1</f>
        <v>#DIV/0!</v>
      </c>
      <c r="M23" s="100">
        <f>CompareByPlace!N23-CompareByPlace!M23</f>
        <v>0</v>
      </c>
      <c r="N23" s="135" t="e">
        <f>(CompareByPlace!N23/CompareByPlace!M23)-1</f>
        <v>#DIV/0!</v>
      </c>
      <c r="O23" s="110">
        <f>CompareByPlace!P23-CompareByPlace!O23</f>
        <v>0</v>
      </c>
      <c r="P23" s="140" t="e">
        <f>(CompareByPlace!P23/CompareByPlace!O23)-1</f>
        <v>#DIV/0!</v>
      </c>
      <c r="Q23" s="119">
        <f>CompareByPlace!R23-CompareByPlace!Q23</f>
        <v>0</v>
      </c>
      <c r="R23" s="145" t="e">
        <f>(CompareByPlace!R23/CompareByPlace!Q23)-1</f>
        <v>#DIV/0!</v>
      </c>
      <c r="S23" s="156">
        <f>CompareByPlace!T23-CompareByPlace!S23</f>
        <v>0</v>
      </c>
      <c r="T23" s="151" t="e">
        <f>(CompareByPlace!T23/CompareByPlace!S23)-1</f>
        <v>#DIV/0!</v>
      </c>
      <c r="U23" s="156">
        <f>CompareByPlace!V23-CompareByPlace!U23</f>
        <v>0</v>
      </c>
      <c r="V23" s="151" t="e">
        <f>(CompareByPlace!V23/CompareByPlace!U23)-1</f>
        <v>#DIV/0!</v>
      </c>
    </row>
    <row r="24" spans="1:22" ht="16" customHeight="1" x14ac:dyDescent="0.3">
      <c r="A24" s="6" t="s">
        <v>4</v>
      </c>
      <c r="B24" s="127" t="s">
        <v>37</v>
      </c>
      <c r="C24" s="175">
        <f>CompareByPlace!D24-CompareByPlace!C24</f>
        <v>3</v>
      </c>
      <c r="D24" s="192" t="e">
        <f>(CompareByPlace!D24/CompareByPlace!C24)-1</f>
        <v>#DIV/0!</v>
      </c>
      <c r="E24" s="90">
        <f>CompareByPlace!F24-CompareByPlace!E24</f>
        <v>0</v>
      </c>
      <c r="F24" s="130" t="e">
        <f>(CompareByPlace!F24/CompareByPlace!E24)-1</f>
        <v>#DIV/0!</v>
      </c>
      <c r="G24" s="100">
        <f>CompareByPlace!H24-CompareByPlace!G24</f>
        <v>0</v>
      </c>
      <c r="H24" s="135" t="e">
        <f>(CompareByPlace!H24/CompareByPlace!G24)-1</f>
        <v>#DIV/0!</v>
      </c>
      <c r="I24" s="100">
        <f>CompareByPlace!J24-CompareByPlace!I24</f>
        <v>0</v>
      </c>
      <c r="J24" s="135" t="e">
        <f>(CompareByPlace!J24/CompareByPlace!I24)-1</f>
        <v>#DIV/0!</v>
      </c>
      <c r="K24" s="100">
        <f>CompareByPlace!L24-CompareByPlace!K24</f>
        <v>0</v>
      </c>
      <c r="L24" s="135" t="e">
        <f>(CompareByPlace!L24/CompareByPlace!K24)-1</f>
        <v>#DIV/0!</v>
      </c>
      <c r="M24" s="100">
        <f>CompareByPlace!N24-CompareByPlace!M24</f>
        <v>0</v>
      </c>
      <c r="N24" s="135" t="e">
        <f>(CompareByPlace!N24/CompareByPlace!M24)-1</f>
        <v>#DIV/0!</v>
      </c>
      <c r="O24" s="110">
        <f>CompareByPlace!P24-CompareByPlace!O24</f>
        <v>3</v>
      </c>
      <c r="P24" s="140" t="e">
        <f>(CompareByPlace!P24/CompareByPlace!O24)-1</f>
        <v>#DIV/0!</v>
      </c>
      <c r="Q24" s="119">
        <f>CompareByPlace!R24-CompareByPlace!Q24</f>
        <v>0</v>
      </c>
      <c r="R24" s="145" t="e">
        <f>(CompareByPlace!R24/CompareByPlace!Q24)-1</f>
        <v>#DIV/0!</v>
      </c>
      <c r="S24" s="156">
        <f>CompareByPlace!T24-CompareByPlace!S24</f>
        <v>0</v>
      </c>
      <c r="T24" s="151" t="e">
        <f>(CompareByPlace!T24/CompareByPlace!S24)-1</f>
        <v>#DIV/0!</v>
      </c>
      <c r="U24" s="156">
        <f>CompareByPlace!V24-CompareByPlace!U24</f>
        <v>3</v>
      </c>
      <c r="V24" s="151" t="e">
        <f>(CompareByPlace!V24/CompareByPlace!U24)-1</f>
        <v>#DIV/0!</v>
      </c>
    </row>
    <row r="25" spans="1:22" ht="16" customHeight="1" x14ac:dyDescent="0.3">
      <c r="A25" s="6" t="s">
        <v>4</v>
      </c>
      <c r="B25" s="127" t="s">
        <v>38</v>
      </c>
      <c r="C25" s="175">
        <f>CompareByPlace!D25-CompareByPlace!C25</f>
        <v>-127</v>
      </c>
      <c r="D25" s="192">
        <f>(CompareByPlace!D25/CompareByPlace!C25)-1</f>
        <v>-0.39687499999999998</v>
      </c>
      <c r="E25" s="90">
        <f>CompareByPlace!F25-CompareByPlace!E25</f>
        <v>-94</v>
      </c>
      <c r="F25" s="130">
        <f>(CompareByPlace!F25/CompareByPlace!E25)-1</f>
        <v>-0.4196428571428571</v>
      </c>
      <c r="G25" s="100">
        <f>CompareByPlace!H25-CompareByPlace!G25</f>
        <v>1</v>
      </c>
      <c r="H25" s="135">
        <f>(CompareByPlace!H25/CompareByPlace!G25)-1</f>
        <v>8.3333333333333259E-2</v>
      </c>
      <c r="I25" s="100">
        <f>CompareByPlace!J25-CompareByPlace!I25</f>
        <v>0</v>
      </c>
      <c r="J25" s="135" t="e">
        <f>(CompareByPlace!J25/CompareByPlace!I25)-1</f>
        <v>#DIV/0!</v>
      </c>
      <c r="K25" s="100">
        <f>CompareByPlace!L25-CompareByPlace!K25</f>
        <v>-93</v>
      </c>
      <c r="L25" s="135">
        <f>(CompareByPlace!L25/CompareByPlace!K25)-1</f>
        <v>-0.44285714285714284</v>
      </c>
      <c r="M25" s="100">
        <f>CompareByPlace!N25-CompareByPlace!M25</f>
        <v>-2</v>
      </c>
      <c r="N25" s="135">
        <f>(CompareByPlace!N25/CompareByPlace!M25)-1</f>
        <v>-1</v>
      </c>
      <c r="O25" s="110">
        <f>CompareByPlace!P25-CompareByPlace!O25</f>
        <v>-33</v>
      </c>
      <c r="P25" s="140">
        <f>(CompareByPlace!P25/CompareByPlace!O25)-1</f>
        <v>-0.34375</v>
      </c>
      <c r="Q25" s="119">
        <f>CompareByPlace!R25-CompareByPlace!Q25</f>
        <v>0</v>
      </c>
      <c r="R25" s="145" t="e">
        <f>(CompareByPlace!R25/CompareByPlace!Q25)-1</f>
        <v>#DIV/0!</v>
      </c>
      <c r="S25" s="156">
        <f>CompareByPlace!T25-CompareByPlace!S25</f>
        <v>0</v>
      </c>
      <c r="T25" s="151" t="e">
        <f>(CompareByPlace!T25/CompareByPlace!S25)-1</f>
        <v>#DIV/0!</v>
      </c>
      <c r="U25" s="156">
        <f>CompareByPlace!V25-CompareByPlace!U25</f>
        <v>-33</v>
      </c>
      <c r="V25" s="151">
        <f>(CompareByPlace!V25/CompareByPlace!U25)-1</f>
        <v>-0.34375</v>
      </c>
    </row>
    <row r="26" spans="1:22" ht="16" customHeight="1" x14ac:dyDescent="0.3">
      <c r="A26" s="6" t="s">
        <v>4</v>
      </c>
      <c r="B26" s="127" t="s">
        <v>106</v>
      </c>
      <c r="C26" s="175">
        <f>CompareByPlace!D26-CompareByPlace!C26</f>
        <v>-1</v>
      </c>
      <c r="D26" s="192">
        <f>(CompareByPlace!D26/CompareByPlace!C26)-1</f>
        <v>-1</v>
      </c>
      <c r="E26" s="90">
        <f>CompareByPlace!F26-CompareByPlace!E26</f>
        <v>0</v>
      </c>
      <c r="F26" s="130" t="e">
        <f>(CompareByPlace!F26/CompareByPlace!E26)-1</f>
        <v>#DIV/0!</v>
      </c>
      <c r="G26" s="100">
        <f>CompareByPlace!H26-CompareByPlace!G26</f>
        <v>0</v>
      </c>
      <c r="H26" s="135" t="e">
        <f>(CompareByPlace!H26/CompareByPlace!G26)-1</f>
        <v>#DIV/0!</v>
      </c>
      <c r="I26" s="100">
        <f>CompareByPlace!J26-CompareByPlace!I26</f>
        <v>0</v>
      </c>
      <c r="J26" s="135" t="e">
        <f>(CompareByPlace!J26/CompareByPlace!I26)-1</f>
        <v>#DIV/0!</v>
      </c>
      <c r="K26" s="100">
        <f>CompareByPlace!L26-CompareByPlace!K26</f>
        <v>0</v>
      </c>
      <c r="L26" s="135" t="e">
        <f>(CompareByPlace!L26/CompareByPlace!K26)-1</f>
        <v>#DIV/0!</v>
      </c>
      <c r="M26" s="100">
        <f>CompareByPlace!N26-CompareByPlace!M26</f>
        <v>0</v>
      </c>
      <c r="N26" s="135" t="e">
        <f>(CompareByPlace!N26/CompareByPlace!M26)-1</f>
        <v>#DIV/0!</v>
      </c>
      <c r="O26" s="110">
        <f>CompareByPlace!P26-CompareByPlace!O26</f>
        <v>-1</v>
      </c>
      <c r="P26" s="140">
        <f>(CompareByPlace!P26/CompareByPlace!O26)-1</f>
        <v>-1</v>
      </c>
      <c r="Q26" s="119">
        <f>CompareByPlace!R26-CompareByPlace!Q26</f>
        <v>0</v>
      </c>
      <c r="R26" s="145" t="e">
        <f>(CompareByPlace!R26/CompareByPlace!Q26)-1</f>
        <v>#DIV/0!</v>
      </c>
      <c r="S26" s="156">
        <f>CompareByPlace!T26-CompareByPlace!S26</f>
        <v>0</v>
      </c>
      <c r="T26" s="151" t="e">
        <f>(CompareByPlace!T26/CompareByPlace!S26)-1</f>
        <v>#DIV/0!</v>
      </c>
      <c r="U26" s="156">
        <f>CompareByPlace!V26-CompareByPlace!U26</f>
        <v>-1</v>
      </c>
      <c r="V26" s="151">
        <f>(CompareByPlace!V26/CompareByPlace!U26)-1</f>
        <v>-1</v>
      </c>
    </row>
    <row r="27" spans="1:22" ht="16" customHeight="1" x14ac:dyDescent="0.3">
      <c r="A27" s="6" t="s">
        <v>4</v>
      </c>
      <c r="B27" s="127" t="s">
        <v>39</v>
      </c>
      <c r="C27" s="175">
        <f>CompareByPlace!D27-CompareByPlace!C27</f>
        <v>0</v>
      </c>
      <c r="D27" s="192" t="e">
        <f>(CompareByPlace!D27/CompareByPlace!C27)-1</f>
        <v>#DIV/0!</v>
      </c>
      <c r="E27" s="90">
        <f>CompareByPlace!F27-CompareByPlace!E27</f>
        <v>0</v>
      </c>
      <c r="F27" s="130" t="e">
        <f>(CompareByPlace!F27/CompareByPlace!E27)-1</f>
        <v>#DIV/0!</v>
      </c>
      <c r="G27" s="100">
        <f>CompareByPlace!H27-CompareByPlace!G27</f>
        <v>0</v>
      </c>
      <c r="H27" s="135" t="e">
        <f>(CompareByPlace!H27/CompareByPlace!G27)-1</f>
        <v>#DIV/0!</v>
      </c>
      <c r="I27" s="100">
        <f>CompareByPlace!J27-CompareByPlace!I27</f>
        <v>0</v>
      </c>
      <c r="J27" s="135" t="e">
        <f>(CompareByPlace!J27/CompareByPlace!I27)-1</f>
        <v>#DIV/0!</v>
      </c>
      <c r="K27" s="100">
        <f>CompareByPlace!L27-CompareByPlace!K27</f>
        <v>0</v>
      </c>
      <c r="L27" s="135" t="e">
        <f>(CompareByPlace!L27/CompareByPlace!K27)-1</f>
        <v>#DIV/0!</v>
      </c>
      <c r="M27" s="100">
        <f>CompareByPlace!N27-CompareByPlace!M27</f>
        <v>0</v>
      </c>
      <c r="N27" s="135" t="e">
        <f>(CompareByPlace!N27/CompareByPlace!M27)-1</f>
        <v>#DIV/0!</v>
      </c>
      <c r="O27" s="110">
        <f>CompareByPlace!P27-CompareByPlace!O27</f>
        <v>0</v>
      </c>
      <c r="P27" s="140" t="e">
        <f>(CompareByPlace!P27/CompareByPlace!O27)-1</f>
        <v>#DIV/0!</v>
      </c>
      <c r="Q27" s="119">
        <f>CompareByPlace!R27-CompareByPlace!Q27</f>
        <v>0</v>
      </c>
      <c r="R27" s="145" t="e">
        <f>(CompareByPlace!R27/CompareByPlace!Q27)-1</f>
        <v>#DIV/0!</v>
      </c>
      <c r="S27" s="156">
        <f>CompareByPlace!T27-CompareByPlace!S27</f>
        <v>0</v>
      </c>
      <c r="T27" s="151" t="e">
        <f>(CompareByPlace!T27/CompareByPlace!S27)-1</f>
        <v>#DIV/0!</v>
      </c>
      <c r="U27" s="156">
        <f>CompareByPlace!V27-CompareByPlace!U27</f>
        <v>0</v>
      </c>
      <c r="V27" s="151" t="e">
        <f>(CompareByPlace!V27/CompareByPlace!U27)-1</f>
        <v>#DIV/0!</v>
      </c>
    </row>
    <row r="28" spans="1:22" ht="16" customHeight="1" x14ac:dyDescent="0.3">
      <c r="A28" s="6" t="s">
        <v>4</v>
      </c>
      <c r="B28" s="127" t="s">
        <v>21</v>
      </c>
      <c r="C28" s="175">
        <f>CompareByPlace!D28-CompareByPlace!C28</f>
        <v>23</v>
      </c>
      <c r="D28" s="192">
        <f>(CompareByPlace!D28/CompareByPlace!C28)-1</f>
        <v>0.15862068965517251</v>
      </c>
      <c r="E28" s="90">
        <f>CompareByPlace!F28-CompareByPlace!E28</f>
        <v>-21</v>
      </c>
      <c r="F28" s="130">
        <f>(CompareByPlace!F28/CompareByPlace!E28)-1</f>
        <v>-0.18421052631578949</v>
      </c>
      <c r="G28" s="100">
        <f>CompareByPlace!H28-CompareByPlace!G28</f>
        <v>-21</v>
      </c>
      <c r="H28" s="135">
        <f>(CompareByPlace!H28/CompareByPlace!G28)-1</f>
        <v>-0.18421052631578949</v>
      </c>
      <c r="I28" s="100">
        <f>CompareByPlace!J28-CompareByPlace!I28</f>
        <v>0</v>
      </c>
      <c r="J28" s="135" t="e">
        <f>(CompareByPlace!J28/CompareByPlace!I28)-1</f>
        <v>#DIV/0!</v>
      </c>
      <c r="K28" s="100">
        <f>CompareByPlace!L28-CompareByPlace!K28</f>
        <v>0</v>
      </c>
      <c r="L28" s="135" t="e">
        <f>(CompareByPlace!L28/CompareByPlace!K28)-1</f>
        <v>#DIV/0!</v>
      </c>
      <c r="M28" s="100">
        <f>CompareByPlace!N28-CompareByPlace!M28</f>
        <v>0</v>
      </c>
      <c r="N28" s="135" t="e">
        <f>(CompareByPlace!N28/CompareByPlace!M28)-1</f>
        <v>#DIV/0!</v>
      </c>
      <c r="O28" s="110">
        <f>CompareByPlace!P28-CompareByPlace!O28</f>
        <v>44</v>
      </c>
      <c r="P28" s="140">
        <f>(CompareByPlace!P28/CompareByPlace!O28)-1</f>
        <v>1.4193548387096775</v>
      </c>
      <c r="Q28" s="119">
        <f>CompareByPlace!R28-CompareByPlace!Q28</f>
        <v>0</v>
      </c>
      <c r="R28" s="145" t="e">
        <f>(CompareByPlace!R28/CompareByPlace!Q28)-1</f>
        <v>#DIV/0!</v>
      </c>
      <c r="S28" s="156">
        <f>CompareByPlace!T28-CompareByPlace!S28</f>
        <v>0</v>
      </c>
      <c r="T28" s="151" t="e">
        <f>(CompareByPlace!T28/CompareByPlace!S28)-1</f>
        <v>#DIV/0!</v>
      </c>
      <c r="U28" s="156">
        <f>CompareByPlace!V28-CompareByPlace!U28</f>
        <v>44</v>
      </c>
      <c r="V28" s="151">
        <f>(CompareByPlace!V28/CompareByPlace!U28)-1</f>
        <v>1.4193548387096775</v>
      </c>
    </row>
    <row r="29" spans="1:22" ht="16" customHeight="1" x14ac:dyDescent="0.3">
      <c r="A29" s="6" t="s">
        <v>5</v>
      </c>
      <c r="B29" s="127" t="s">
        <v>11</v>
      </c>
      <c r="C29" s="175">
        <f>CompareByPlace!D29-CompareByPlace!C29</f>
        <v>0</v>
      </c>
      <c r="D29" s="192" t="e">
        <f>(CompareByPlace!D29/CompareByPlace!C29)-1</f>
        <v>#DIV/0!</v>
      </c>
      <c r="E29" s="90">
        <f>CompareByPlace!F29-CompareByPlace!E29</f>
        <v>0</v>
      </c>
      <c r="F29" s="130" t="e">
        <f>(CompareByPlace!F29/CompareByPlace!E29)-1</f>
        <v>#DIV/0!</v>
      </c>
      <c r="G29" s="100">
        <f>CompareByPlace!H29-CompareByPlace!G29</f>
        <v>0</v>
      </c>
      <c r="H29" s="135" t="e">
        <f>(CompareByPlace!H29/CompareByPlace!G29)-1</f>
        <v>#DIV/0!</v>
      </c>
      <c r="I29" s="100">
        <f>CompareByPlace!J29-CompareByPlace!I29</f>
        <v>0</v>
      </c>
      <c r="J29" s="135" t="e">
        <f>(CompareByPlace!J29/CompareByPlace!I29)-1</f>
        <v>#DIV/0!</v>
      </c>
      <c r="K29" s="100">
        <f>CompareByPlace!L29-CompareByPlace!K29</f>
        <v>0</v>
      </c>
      <c r="L29" s="135" t="e">
        <f>(CompareByPlace!L29/CompareByPlace!K29)-1</f>
        <v>#DIV/0!</v>
      </c>
      <c r="M29" s="100">
        <f>CompareByPlace!N29-CompareByPlace!M29</f>
        <v>0</v>
      </c>
      <c r="N29" s="135" t="e">
        <f>(CompareByPlace!N29/CompareByPlace!M29)-1</f>
        <v>#DIV/0!</v>
      </c>
      <c r="O29" s="110">
        <f>CompareByPlace!P29-CompareByPlace!O29</f>
        <v>0</v>
      </c>
      <c r="P29" s="140" t="e">
        <f>(CompareByPlace!P29/CompareByPlace!O29)-1</f>
        <v>#DIV/0!</v>
      </c>
      <c r="Q29" s="119">
        <f>CompareByPlace!R29-CompareByPlace!Q29</f>
        <v>0</v>
      </c>
      <c r="R29" s="145" t="e">
        <f>(CompareByPlace!R29/CompareByPlace!Q29)-1</f>
        <v>#DIV/0!</v>
      </c>
      <c r="S29" s="156">
        <f>CompareByPlace!T29-CompareByPlace!S29</f>
        <v>0</v>
      </c>
      <c r="T29" s="151" t="e">
        <f>(CompareByPlace!T29/CompareByPlace!S29)-1</f>
        <v>#DIV/0!</v>
      </c>
      <c r="U29" s="156">
        <f>CompareByPlace!V29-CompareByPlace!U29</f>
        <v>0</v>
      </c>
      <c r="V29" s="151" t="e">
        <f>(CompareByPlace!V29/CompareByPlace!U29)-1</f>
        <v>#DIV/0!</v>
      </c>
    </row>
    <row r="30" spans="1:22" ht="16" customHeight="1" x14ac:dyDescent="0.3">
      <c r="A30" s="6" t="s">
        <v>5</v>
      </c>
      <c r="B30" s="127" t="s">
        <v>40</v>
      </c>
      <c r="C30" s="175">
        <f>CompareByPlace!D30-CompareByPlace!C30</f>
        <v>-138</v>
      </c>
      <c r="D30" s="192">
        <f>(CompareByPlace!D30/CompareByPlace!C30)-1</f>
        <v>-0.56557377049180335</v>
      </c>
      <c r="E30" s="90">
        <f>CompareByPlace!F30-CompareByPlace!E30</f>
        <v>-161</v>
      </c>
      <c r="F30" s="130">
        <f>(CompareByPlace!F30/CompareByPlace!E30)-1</f>
        <v>-0.68510638297872339</v>
      </c>
      <c r="G30" s="100">
        <f>CompareByPlace!H30-CompareByPlace!G30</f>
        <v>-131</v>
      </c>
      <c r="H30" s="135">
        <f>(CompareByPlace!H30/CompareByPlace!G30)-1</f>
        <v>-1</v>
      </c>
      <c r="I30" s="100">
        <f>CompareByPlace!J30-CompareByPlace!I30</f>
        <v>-13</v>
      </c>
      <c r="J30" s="135">
        <f>(CompareByPlace!J30/CompareByPlace!I30)-1</f>
        <v>-1</v>
      </c>
      <c r="K30" s="100">
        <f>CompareByPlace!L30-CompareByPlace!K30</f>
        <v>-18</v>
      </c>
      <c r="L30" s="135">
        <f>(CompareByPlace!L30/CompareByPlace!K30)-1</f>
        <v>-0.19780219780219777</v>
      </c>
      <c r="M30" s="100">
        <f>CompareByPlace!N30-CompareByPlace!M30</f>
        <v>1</v>
      </c>
      <c r="N30" s="135" t="e">
        <f>(CompareByPlace!N30/CompareByPlace!M30)-1</f>
        <v>#DIV/0!</v>
      </c>
      <c r="O30" s="110">
        <f>CompareByPlace!P30-CompareByPlace!O30</f>
        <v>23</v>
      </c>
      <c r="P30" s="140">
        <f>(CompareByPlace!P30/CompareByPlace!O30)-1</f>
        <v>2.5555555555555554</v>
      </c>
      <c r="Q30" s="119">
        <f>CompareByPlace!R30-CompareByPlace!Q30</f>
        <v>0</v>
      </c>
      <c r="R30" s="145" t="e">
        <f>(CompareByPlace!R30/CompareByPlace!Q30)-1</f>
        <v>#DIV/0!</v>
      </c>
      <c r="S30" s="156">
        <f>CompareByPlace!T30-CompareByPlace!S30</f>
        <v>0</v>
      </c>
      <c r="T30" s="151" t="e">
        <f>(CompareByPlace!T30/CompareByPlace!S30)-1</f>
        <v>#DIV/0!</v>
      </c>
      <c r="U30" s="156">
        <f>CompareByPlace!V30-CompareByPlace!U30</f>
        <v>23</v>
      </c>
      <c r="V30" s="151">
        <f>(CompareByPlace!V30/CompareByPlace!U30)-1</f>
        <v>2.5555555555555554</v>
      </c>
    </row>
    <row r="31" spans="1:22" ht="16" customHeight="1" x14ac:dyDescent="0.3">
      <c r="A31" s="6" t="s">
        <v>5</v>
      </c>
      <c r="B31" s="127" t="s">
        <v>41</v>
      </c>
      <c r="C31" s="175">
        <f>CompareByPlace!D31-CompareByPlace!C31</f>
        <v>-205</v>
      </c>
      <c r="D31" s="192">
        <f>(CompareByPlace!D31/CompareByPlace!C31)-1</f>
        <v>-0.84362139917695478</v>
      </c>
      <c r="E31" s="90">
        <f>CompareByPlace!F31-CompareByPlace!E31</f>
        <v>0</v>
      </c>
      <c r="F31" s="130" t="e">
        <f>(CompareByPlace!F31/CompareByPlace!E31)-1</f>
        <v>#DIV/0!</v>
      </c>
      <c r="G31" s="100">
        <f>CompareByPlace!H31-CompareByPlace!G31</f>
        <v>0</v>
      </c>
      <c r="H31" s="135" t="e">
        <f>(CompareByPlace!H31/CompareByPlace!G31)-1</f>
        <v>#DIV/0!</v>
      </c>
      <c r="I31" s="100">
        <f>CompareByPlace!J31-CompareByPlace!I31</f>
        <v>0</v>
      </c>
      <c r="J31" s="135" t="e">
        <f>(CompareByPlace!J31/CompareByPlace!I31)-1</f>
        <v>#DIV/0!</v>
      </c>
      <c r="K31" s="100">
        <f>CompareByPlace!L31-CompareByPlace!K31</f>
        <v>0</v>
      </c>
      <c r="L31" s="135" t="e">
        <f>(CompareByPlace!L31/CompareByPlace!K31)-1</f>
        <v>#DIV/0!</v>
      </c>
      <c r="M31" s="100">
        <f>CompareByPlace!N31-CompareByPlace!M31</f>
        <v>0</v>
      </c>
      <c r="N31" s="135" t="e">
        <f>(CompareByPlace!N31/CompareByPlace!M31)-1</f>
        <v>#DIV/0!</v>
      </c>
      <c r="O31" s="110">
        <f>CompareByPlace!P31-CompareByPlace!O31</f>
        <v>-205</v>
      </c>
      <c r="P31" s="140">
        <f>(CompareByPlace!P31/CompareByPlace!O31)-1</f>
        <v>-0.84362139917695478</v>
      </c>
      <c r="Q31" s="119">
        <f>CompareByPlace!R31-CompareByPlace!Q31</f>
        <v>-211</v>
      </c>
      <c r="R31" s="145">
        <f>(CompareByPlace!R31/CompareByPlace!Q31)-1</f>
        <v>-0.89029535864978904</v>
      </c>
      <c r="S31" s="156">
        <f>CompareByPlace!T31-CompareByPlace!S31</f>
        <v>0</v>
      </c>
      <c r="T31" s="151" t="e">
        <f>(CompareByPlace!T31/CompareByPlace!S31)-1</f>
        <v>#DIV/0!</v>
      </c>
      <c r="U31" s="156">
        <f>CompareByPlace!V31-CompareByPlace!U31</f>
        <v>6</v>
      </c>
      <c r="V31" s="151">
        <f>(CompareByPlace!V31/CompareByPlace!U31)-1</f>
        <v>1</v>
      </c>
    </row>
    <row r="32" spans="1:22" ht="16" customHeight="1" x14ac:dyDescent="0.3">
      <c r="A32" s="6" t="s">
        <v>5</v>
      </c>
      <c r="B32" s="127" t="s">
        <v>21</v>
      </c>
      <c r="C32" s="175">
        <f>CompareByPlace!D32-CompareByPlace!C32</f>
        <v>-735</v>
      </c>
      <c r="D32" s="192">
        <f>(CompareByPlace!D32/CompareByPlace!C32)-1</f>
        <v>-0.2251838235294118</v>
      </c>
      <c r="E32" s="90">
        <f>CompareByPlace!F32-CompareByPlace!E32</f>
        <v>-741</v>
      </c>
      <c r="F32" s="130">
        <f>(CompareByPlace!F32/CompareByPlace!E32)-1</f>
        <v>-0.22991002171889541</v>
      </c>
      <c r="G32" s="100">
        <f>CompareByPlace!H32-CompareByPlace!G32</f>
        <v>-736</v>
      </c>
      <c r="H32" s="135">
        <f>(CompareByPlace!H32/CompareByPlace!G32)-1</f>
        <v>-0.22928348909657326</v>
      </c>
      <c r="I32" s="100">
        <f>CompareByPlace!J32-CompareByPlace!I32</f>
        <v>4</v>
      </c>
      <c r="J32" s="135">
        <f>(CompareByPlace!J32/CompareByPlace!I32)-1</f>
        <v>1</v>
      </c>
      <c r="K32" s="100">
        <f>CompareByPlace!L32-CompareByPlace!K32</f>
        <v>-9</v>
      </c>
      <c r="L32" s="135">
        <f>(CompareByPlace!L32/CompareByPlace!K32)-1</f>
        <v>-1</v>
      </c>
      <c r="M32" s="100">
        <f>CompareByPlace!N32-CompareByPlace!M32</f>
        <v>0</v>
      </c>
      <c r="N32" s="135" t="e">
        <f>(CompareByPlace!N32/CompareByPlace!M32)-1</f>
        <v>#DIV/0!</v>
      </c>
      <c r="O32" s="110">
        <f>CompareByPlace!P32-CompareByPlace!O32</f>
        <v>6</v>
      </c>
      <c r="P32" s="140">
        <f>(CompareByPlace!P32/CompareByPlace!O32)-1</f>
        <v>0.14634146341463405</v>
      </c>
      <c r="Q32" s="119">
        <f>CompareByPlace!R32-CompareByPlace!Q32</f>
        <v>0</v>
      </c>
      <c r="R32" s="145" t="e">
        <f>(CompareByPlace!R32/CompareByPlace!Q32)-1</f>
        <v>#DIV/0!</v>
      </c>
      <c r="S32" s="156">
        <f>CompareByPlace!T32-CompareByPlace!S32</f>
        <v>0</v>
      </c>
      <c r="T32" s="151" t="e">
        <f>(CompareByPlace!T32/CompareByPlace!S32)-1</f>
        <v>#DIV/0!</v>
      </c>
      <c r="U32" s="156">
        <f>CompareByPlace!V32-CompareByPlace!U32</f>
        <v>6</v>
      </c>
      <c r="V32" s="151">
        <f>(CompareByPlace!V32/CompareByPlace!U32)-1</f>
        <v>0.14634146341463405</v>
      </c>
    </row>
    <row r="33" spans="1:22" ht="16" customHeight="1" x14ac:dyDescent="0.3">
      <c r="A33" s="6" t="s">
        <v>6</v>
      </c>
      <c r="B33" s="127" t="s">
        <v>42</v>
      </c>
      <c r="C33" s="175">
        <f>CompareByPlace!D33-CompareByPlace!C33</f>
        <v>-15</v>
      </c>
      <c r="D33" s="192">
        <f>(CompareByPlace!D33/CompareByPlace!C33)-1</f>
        <v>-0.45454545454545459</v>
      </c>
      <c r="E33" s="90">
        <f>CompareByPlace!F33-CompareByPlace!E33</f>
        <v>-15</v>
      </c>
      <c r="F33" s="130">
        <f>(CompareByPlace!F33/CompareByPlace!E33)-1</f>
        <v>-0.45454545454545459</v>
      </c>
      <c r="G33" s="100">
        <f>CompareByPlace!H33-CompareByPlace!G33</f>
        <v>-15</v>
      </c>
      <c r="H33" s="135">
        <f>(CompareByPlace!H33/CompareByPlace!G33)-1</f>
        <v>-0.45454545454545459</v>
      </c>
      <c r="I33" s="100">
        <f>CompareByPlace!J33-CompareByPlace!I33</f>
        <v>0</v>
      </c>
      <c r="J33" s="135" t="e">
        <f>(CompareByPlace!J33/CompareByPlace!I33)-1</f>
        <v>#DIV/0!</v>
      </c>
      <c r="K33" s="100">
        <f>CompareByPlace!L33-CompareByPlace!K33</f>
        <v>0</v>
      </c>
      <c r="L33" s="135" t="e">
        <f>(CompareByPlace!L33/CompareByPlace!K33)-1</f>
        <v>#DIV/0!</v>
      </c>
      <c r="M33" s="100">
        <f>CompareByPlace!N33-CompareByPlace!M33</f>
        <v>0</v>
      </c>
      <c r="N33" s="135" t="e">
        <f>(CompareByPlace!N33/CompareByPlace!M33)-1</f>
        <v>#DIV/0!</v>
      </c>
      <c r="O33" s="110">
        <f>CompareByPlace!P33-CompareByPlace!O33</f>
        <v>0</v>
      </c>
      <c r="P33" s="140" t="e">
        <f>(CompareByPlace!P33/CompareByPlace!O33)-1</f>
        <v>#DIV/0!</v>
      </c>
      <c r="Q33" s="119">
        <f>CompareByPlace!R33-CompareByPlace!Q33</f>
        <v>0</v>
      </c>
      <c r="R33" s="145" t="e">
        <f>(CompareByPlace!R33/CompareByPlace!Q33)-1</f>
        <v>#DIV/0!</v>
      </c>
      <c r="S33" s="156">
        <f>CompareByPlace!T33-CompareByPlace!S33</f>
        <v>0</v>
      </c>
      <c r="T33" s="151" t="e">
        <f>(CompareByPlace!T33/CompareByPlace!S33)-1</f>
        <v>#DIV/0!</v>
      </c>
      <c r="U33" s="156">
        <f>CompareByPlace!V33-CompareByPlace!U33</f>
        <v>0</v>
      </c>
      <c r="V33" s="151" t="e">
        <f>(CompareByPlace!V33/CompareByPlace!U33)-1</f>
        <v>#DIV/0!</v>
      </c>
    </row>
    <row r="34" spans="1:22" ht="16" customHeight="1" x14ac:dyDescent="0.3">
      <c r="A34" s="6" t="s">
        <v>6</v>
      </c>
      <c r="B34" s="127" t="s">
        <v>43</v>
      </c>
      <c r="C34" s="175">
        <f>CompareByPlace!D34-CompareByPlace!C34</f>
        <v>0</v>
      </c>
      <c r="D34" s="192" t="e">
        <f>(CompareByPlace!D34/CompareByPlace!C34)-1</f>
        <v>#DIV/0!</v>
      </c>
      <c r="E34" s="90">
        <f>CompareByPlace!F34-CompareByPlace!E34</f>
        <v>0</v>
      </c>
      <c r="F34" s="130" t="e">
        <f>(CompareByPlace!F34/CompareByPlace!E34)-1</f>
        <v>#DIV/0!</v>
      </c>
      <c r="G34" s="100">
        <f>CompareByPlace!H34-CompareByPlace!G34</f>
        <v>0</v>
      </c>
      <c r="H34" s="135" t="e">
        <f>(CompareByPlace!H34/CompareByPlace!G34)-1</f>
        <v>#DIV/0!</v>
      </c>
      <c r="I34" s="100">
        <f>CompareByPlace!J34-CompareByPlace!I34</f>
        <v>0</v>
      </c>
      <c r="J34" s="135" t="e">
        <f>(CompareByPlace!J34/CompareByPlace!I34)-1</f>
        <v>#DIV/0!</v>
      </c>
      <c r="K34" s="100">
        <f>CompareByPlace!L34-CompareByPlace!K34</f>
        <v>0</v>
      </c>
      <c r="L34" s="135" t="e">
        <f>(CompareByPlace!L34/CompareByPlace!K34)-1</f>
        <v>#DIV/0!</v>
      </c>
      <c r="M34" s="100">
        <f>CompareByPlace!N34-CompareByPlace!M34</f>
        <v>0</v>
      </c>
      <c r="N34" s="135" t="e">
        <f>(CompareByPlace!N34/CompareByPlace!M34)-1</f>
        <v>#DIV/0!</v>
      </c>
      <c r="O34" s="110">
        <f>CompareByPlace!P34-CompareByPlace!O34</f>
        <v>0</v>
      </c>
      <c r="P34" s="140" t="e">
        <f>(CompareByPlace!P34/CompareByPlace!O34)-1</f>
        <v>#DIV/0!</v>
      </c>
      <c r="Q34" s="119">
        <f>CompareByPlace!R34-CompareByPlace!Q34</f>
        <v>0</v>
      </c>
      <c r="R34" s="145" t="e">
        <f>(CompareByPlace!R34/CompareByPlace!Q34)-1</f>
        <v>#DIV/0!</v>
      </c>
      <c r="S34" s="156">
        <f>CompareByPlace!T34-CompareByPlace!S34</f>
        <v>0</v>
      </c>
      <c r="T34" s="151" t="e">
        <f>(CompareByPlace!T34/CompareByPlace!S34)-1</f>
        <v>#DIV/0!</v>
      </c>
      <c r="U34" s="156">
        <f>CompareByPlace!V34-CompareByPlace!U34</f>
        <v>0</v>
      </c>
      <c r="V34" s="151" t="e">
        <f>(CompareByPlace!V34/CompareByPlace!U34)-1</f>
        <v>#DIV/0!</v>
      </c>
    </row>
    <row r="35" spans="1:22" ht="16" customHeight="1" x14ac:dyDescent="0.3">
      <c r="A35" s="6" t="s">
        <v>6</v>
      </c>
      <c r="B35" s="127" t="s">
        <v>21</v>
      </c>
      <c r="C35" s="175">
        <f>CompareByPlace!D35-CompareByPlace!C35</f>
        <v>12</v>
      </c>
      <c r="D35" s="192">
        <f>(CompareByPlace!D35/CompareByPlace!C35)-1</f>
        <v>6</v>
      </c>
      <c r="E35" s="90">
        <f>CompareByPlace!F35-CompareByPlace!E35</f>
        <v>0</v>
      </c>
      <c r="F35" s="130" t="e">
        <f>(CompareByPlace!F35/CompareByPlace!E35)-1</f>
        <v>#DIV/0!</v>
      </c>
      <c r="G35" s="100">
        <f>CompareByPlace!H35-CompareByPlace!G35</f>
        <v>0</v>
      </c>
      <c r="H35" s="135" t="e">
        <f>(CompareByPlace!H35/CompareByPlace!G35)-1</f>
        <v>#DIV/0!</v>
      </c>
      <c r="I35" s="100">
        <f>CompareByPlace!J35-CompareByPlace!I35</f>
        <v>0</v>
      </c>
      <c r="J35" s="135" t="e">
        <f>(CompareByPlace!J35/CompareByPlace!I35)-1</f>
        <v>#DIV/0!</v>
      </c>
      <c r="K35" s="100">
        <f>CompareByPlace!L35-CompareByPlace!K35</f>
        <v>0</v>
      </c>
      <c r="L35" s="135" t="e">
        <f>(CompareByPlace!L35/CompareByPlace!K35)-1</f>
        <v>#DIV/0!</v>
      </c>
      <c r="M35" s="100">
        <f>CompareByPlace!N35-CompareByPlace!M35</f>
        <v>0</v>
      </c>
      <c r="N35" s="135" t="e">
        <f>(CompareByPlace!N35/CompareByPlace!M35)-1</f>
        <v>#DIV/0!</v>
      </c>
      <c r="O35" s="110">
        <f>CompareByPlace!P35-CompareByPlace!O35</f>
        <v>12</v>
      </c>
      <c r="P35" s="140">
        <f>(CompareByPlace!P35/CompareByPlace!O35)-1</f>
        <v>6</v>
      </c>
      <c r="Q35" s="119">
        <f>CompareByPlace!R35-CompareByPlace!Q35</f>
        <v>0</v>
      </c>
      <c r="R35" s="145" t="e">
        <f>(CompareByPlace!R35/CompareByPlace!Q35)-1</f>
        <v>#DIV/0!</v>
      </c>
      <c r="S35" s="156">
        <f>CompareByPlace!T35-CompareByPlace!S35</f>
        <v>0</v>
      </c>
      <c r="T35" s="151" t="e">
        <f>(CompareByPlace!T35/CompareByPlace!S35)-1</f>
        <v>#DIV/0!</v>
      </c>
      <c r="U35" s="156">
        <f>CompareByPlace!V35-CompareByPlace!U35</f>
        <v>12</v>
      </c>
      <c r="V35" s="151">
        <f>(CompareByPlace!V35/CompareByPlace!U35)-1</f>
        <v>6</v>
      </c>
    </row>
    <row r="36" spans="1:22" ht="16" customHeight="1" x14ac:dyDescent="0.3">
      <c r="A36" s="6" t="s">
        <v>7</v>
      </c>
      <c r="B36" s="127" t="s">
        <v>44</v>
      </c>
      <c r="C36" s="175">
        <f>CompareByPlace!D36-CompareByPlace!C36</f>
        <v>-92</v>
      </c>
      <c r="D36" s="192">
        <f>(CompareByPlace!D36/CompareByPlace!C36)-1</f>
        <v>-0.39148936170212767</v>
      </c>
      <c r="E36" s="90">
        <f>CompareByPlace!F36-CompareByPlace!E36</f>
        <v>-84</v>
      </c>
      <c r="F36" s="130">
        <f>(CompareByPlace!F36/CompareByPlace!E36)-1</f>
        <v>-0.4329896907216495</v>
      </c>
      <c r="G36" s="100">
        <f>CompareByPlace!H36-CompareByPlace!G36</f>
        <v>-84</v>
      </c>
      <c r="H36" s="135">
        <f>(CompareByPlace!H36/CompareByPlace!G36)-1</f>
        <v>-0.4329896907216495</v>
      </c>
      <c r="I36" s="100">
        <f>CompareByPlace!J36-CompareByPlace!I36</f>
        <v>0</v>
      </c>
      <c r="J36" s="135" t="e">
        <f>(CompareByPlace!J36/CompareByPlace!I36)-1</f>
        <v>#DIV/0!</v>
      </c>
      <c r="K36" s="100">
        <f>CompareByPlace!L36-CompareByPlace!K36</f>
        <v>0</v>
      </c>
      <c r="L36" s="135" t="e">
        <f>(CompareByPlace!L36/CompareByPlace!K36)-1</f>
        <v>#DIV/0!</v>
      </c>
      <c r="M36" s="100">
        <f>CompareByPlace!N36-CompareByPlace!M36</f>
        <v>0</v>
      </c>
      <c r="N36" s="135" t="e">
        <f>(CompareByPlace!N36/CompareByPlace!M36)-1</f>
        <v>#DIV/0!</v>
      </c>
      <c r="O36" s="110">
        <f>CompareByPlace!P36-CompareByPlace!O36</f>
        <v>-8</v>
      </c>
      <c r="P36" s="140">
        <f>(CompareByPlace!P36/CompareByPlace!O36)-1</f>
        <v>-0.19512195121951215</v>
      </c>
      <c r="Q36" s="119">
        <f>CompareByPlace!R36-CompareByPlace!Q36</f>
        <v>0</v>
      </c>
      <c r="R36" s="145" t="e">
        <f>(CompareByPlace!R36/CompareByPlace!Q36)-1</f>
        <v>#DIV/0!</v>
      </c>
      <c r="S36" s="156">
        <f>CompareByPlace!T36-CompareByPlace!S36</f>
        <v>0</v>
      </c>
      <c r="T36" s="151" t="e">
        <f>(CompareByPlace!T36/CompareByPlace!S36)-1</f>
        <v>#DIV/0!</v>
      </c>
      <c r="U36" s="156">
        <f>CompareByPlace!V36-CompareByPlace!U36</f>
        <v>-8</v>
      </c>
      <c r="V36" s="151">
        <f>(CompareByPlace!V36/CompareByPlace!U36)-1</f>
        <v>-0.19512195121951215</v>
      </c>
    </row>
    <row r="37" spans="1:22" ht="16" customHeight="1" x14ac:dyDescent="0.3">
      <c r="A37" s="6" t="s">
        <v>7</v>
      </c>
      <c r="B37" s="127" t="s">
        <v>45</v>
      </c>
      <c r="C37" s="175">
        <f>CompareByPlace!D37-CompareByPlace!C37</f>
        <v>-73</v>
      </c>
      <c r="D37" s="192">
        <f>(CompareByPlace!D37/CompareByPlace!C37)-1</f>
        <v>-0.8902439024390244</v>
      </c>
      <c r="E37" s="90">
        <f>CompareByPlace!F37-CompareByPlace!E37</f>
        <v>-6</v>
      </c>
      <c r="F37" s="130">
        <f>(CompareByPlace!F37/CompareByPlace!E37)-1</f>
        <v>-1</v>
      </c>
      <c r="G37" s="100">
        <f>CompareByPlace!H37-CompareByPlace!G37</f>
        <v>0</v>
      </c>
      <c r="H37" s="135" t="e">
        <f>(CompareByPlace!H37/CompareByPlace!G37)-1</f>
        <v>#DIV/0!</v>
      </c>
      <c r="I37" s="100">
        <f>CompareByPlace!J37-CompareByPlace!I37</f>
        <v>0</v>
      </c>
      <c r="J37" s="135" t="e">
        <f>(CompareByPlace!J37/CompareByPlace!I37)-1</f>
        <v>#DIV/0!</v>
      </c>
      <c r="K37" s="100">
        <f>CompareByPlace!L37-CompareByPlace!K37</f>
        <v>-6</v>
      </c>
      <c r="L37" s="135">
        <f>(CompareByPlace!L37/CompareByPlace!K37)-1</f>
        <v>-1</v>
      </c>
      <c r="M37" s="100">
        <f>CompareByPlace!N37-CompareByPlace!M37</f>
        <v>0</v>
      </c>
      <c r="N37" s="135" t="e">
        <f>(CompareByPlace!N37/CompareByPlace!M37)-1</f>
        <v>#DIV/0!</v>
      </c>
      <c r="O37" s="110">
        <f>CompareByPlace!P37-CompareByPlace!O37</f>
        <v>-67</v>
      </c>
      <c r="P37" s="140">
        <f>(CompareByPlace!P37/CompareByPlace!O37)-1</f>
        <v>-0.88157894736842102</v>
      </c>
      <c r="Q37" s="119">
        <f>CompareByPlace!R37-CompareByPlace!Q37</f>
        <v>0</v>
      </c>
      <c r="R37" s="145" t="e">
        <f>(CompareByPlace!R37/CompareByPlace!Q37)-1</f>
        <v>#DIV/0!</v>
      </c>
      <c r="S37" s="156">
        <f>CompareByPlace!T37-CompareByPlace!S37</f>
        <v>0</v>
      </c>
      <c r="T37" s="151" t="e">
        <f>(CompareByPlace!T37/CompareByPlace!S37)-1</f>
        <v>#DIV/0!</v>
      </c>
      <c r="U37" s="156">
        <f>CompareByPlace!V37-CompareByPlace!U37</f>
        <v>-67</v>
      </c>
      <c r="V37" s="151">
        <f>(CompareByPlace!V37/CompareByPlace!U37)-1</f>
        <v>-0.88157894736842102</v>
      </c>
    </row>
    <row r="38" spans="1:22" ht="16" customHeight="1" x14ac:dyDescent="0.3">
      <c r="A38" s="6" t="s">
        <v>7</v>
      </c>
      <c r="B38" s="127" t="s">
        <v>21</v>
      </c>
      <c r="C38" s="175">
        <f>CompareByPlace!D38-CompareByPlace!C38</f>
        <v>-47</v>
      </c>
      <c r="D38" s="192">
        <f>(CompareByPlace!D38/CompareByPlace!C38)-1</f>
        <v>-0.6619718309859155</v>
      </c>
      <c r="E38" s="90">
        <f>CompareByPlace!F38-CompareByPlace!E38</f>
        <v>-15</v>
      </c>
      <c r="F38" s="130">
        <f>(CompareByPlace!F38/CompareByPlace!E38)-1</f>
        <v>-0.39473684210526316</v>
      </c>
      <c r="G38" s="100">
        <f>CompareByPlace!H38-CompareByPlace!G38</f>
        <v>-15</v>
      </c>
      <c r="H38" s="135">
        <f>(CompareByPlace!H38/CompareByPlace!G38)-1</f>
        <v>-0.39473684210526316</v>
      </c>
      <c r="I38" s="100">
        <f>CompareByPlace!J38-CompareByPlace!I38</f>
        <v>0</v>
      </c>
      <c r="J38" s="135" t="e">
        <f>(CompareByPlace!J38/CompareByPlace!I38)-1</f>
        <v>#DIV/0!</v>
      </c>
      <c r="K38" s="100">
        <f>CompareByPlace!L38-CompareByPlace!K38</f>
        <v>0</v>
      </c>
      <c r="L38" s="135" t="e">
        <f>(CompareByPlace!L38/CompareByPlace!K38)-1</f>
        <v>#DIV/0!</v>
      </c>
      <c r="M38" s="100">
        <f>CompareByPlace!N38-CompareByPlace!M38</f>
        <v>0</v>
      </c>
      <c r="N38" s="135" t="e">
        <f>(CompareByPlace!N38/CompareByPlace!M38)-1</f>
        <v>#DIV/0!</v>
      </c>
      <c r="O38" s="110">
        <f>CompareByPlace!P38-CompareByPlace!O38</f>
        <v>-32</v>
      </c>
      <c r="P38" s="140">
        <f>(CompareByPlace!P38/CompareByPlace!O38)-1</f>
        <v>-0.96969696969696972</v>
      </c>
      <c r="Q38" s="119">
        <f>CompareByPlace!R38-CompareByPlace!Q38</f>
        <v>0</v>
      </c>
      <c r="R38" s="145" t="e">
        <f>(CompareByPlace!R38/CompareByPlace!Q38)-1</f>
        <v>#DIV/0!</v>
      </c>
      <c r="S38" s="156">
        <f>CompareByPlace!T38-CompareByPlace!S38</f>
        <v>0</v>
      </c>
      <c r="T38" s="151" t="e">
        <f>(CompareByPlace!T38/CompareByPlace!S38)-1</f>
        <v>#DIV/0!</v>
      </c>
      <c r="U38" s="156">
        <f>CompareByPlace!V38-CompareByPlace!U38</f>
        <v>-32</v>
      </c>
      <c r="V38" s="151">
        <f>(CompareByPlace!V38/CompareByPlace!U38)-1</f>
        <v>-0.96969696969696972</v>
      </c>
    </row>
    <row r="39" spans="1:22" ht="16" customHeight="1" x14ac:dyDescent="0.3">
      <c r="A39" s="6" t="s">
        <v>8</v>
      </c>
      <c r="B39" s="127" t="s">
        <v>46</v>
      </c>
      <c r="C39" s="175">
        <f>CompareByPlace!D39-CompareByPlace!C39</f>
        <v>0</v>
      </c>
      <c r="D39" s="192" t="e">
        <f>(CompareByPlace!D39/CompareByPlace!C39)-1</f>
        <v>#DIV/0!</v>
      </c>
      <c r="E39" s="90">
        <f>CompareByPlace!F39-CompareByPlace!E39</f>
        <v>0</v>
      </c>
      <c r="F39" s="130" t="e">
        <f>(CompareByPlace!F39/CompareByPlace!E39)-1</f>
        <v>#DIV/0!</v>
      </c>
      <c r="G39" s="100">
        <f>CompareByPlace!H39-CompareByPlace!G39</f>
        <v>0</v>
      </c>
      <c r="H39" s="135" t="e">
        <f>(CompareByPlace!H39/CompareByPlace!G39)-1</f>
        <v>#DIV/0!</v>
      </c>
      <c r="I39" s="100">
        <f>CompareByPlace!J39-CompareByPlace!I39</f>
        <v>0</v>
      </c>
      <c r="J39" s="135" t="e">
        <f>(CompareByPlace!J39/CompareByPlace!I39)-1</f>
        <v>#DIV/0!</v>
      </c>
      <c r="K39" s="100">
        <f>CompareByPlace!L39-CompareByPlace!K39</f>
        <v>0</v>
      </c>
      <c r="L39" s="135" t="e">
        <f>(CompareByPlace!L39/CompareByPlace!K39)-1</f>
        <v>#DIV/0!</v>
      </c>
      <c r="M39" s="100">
        <f>CompareByPlace!N39-CompareByPlace!M39</f>
        <v>0</v>
      </c>
      <c r="N39" s="135" t="e">
        <f>(CompareByPlace!N39/CompareByPlace!M39)-1</f>
        <v>#DIV/0!</v>
      </c>
      <c r="O39" s="110">
        <f>CompareByPlace!P39-CompareByPlace!O39</f>
        <v>0</v>
      </c>
      <c r="P39" s="140" t="e">
        <f>(CompareByPlace!P39/CompareByPlace!O39)-1</f>
        <v>#DIV/0!</v>
      </c>
      <c r="Q39" s="119">
        <f>CompareByPlace!R39-CompareByPlace!Q39</f>
        <v>0</v>
      </c>
      <c r="R39" s="145" t="e">
        <f>(CompareByPlace!R39/CompareByPlace!Q39)-1</f>
        <v>#DIV/0!</v>
      </c>
      <c r="S39" s="156">
        <f>CompareByPlace!T39-CompareByPlace!S39</f>
        <v>0</v>
      </c>
      <c r="T39" s="151" t="e">
        <f>(CompareByPlace!T39/CompareByPlace!S39)-1</f>
        <v>#DIV/0!</v>
      </c>
      <c r="U39" s="156">
        <f>CompareByPlace!V39-CompareByPlace!U39</f>
        <v>0</v>
      </c>
      <c r="V39" s="151" t="e">
        <f>(CompareByPlace!V39/CompareByPlace!U39)-1</f>
        <v>#DIV/0!</v>
      </c>
    </row>
    <row r="40" spans="1:22" ht="16" customHeight="1" x14ac:dyDescent="0.3">
      <c r="A40" s="6" t="s">
        <v>8</v>
      </c>
      <c r="B40" s="127" t="s">
        <v>47</v>
      </c>
      <c r="C40" s="175">
        <f>CompareByPlace!D40-CompareByPlace!C40</f>
        <v>60</v>
      </c>
      <c r="D40" s="192">
        <f>(CompareByPlace!D40/CompareByPlace!C40)-1</f>
        <v>0.375</v>
      </c>
      <c r="E40" s="90">
        <f>CompareByPlace!F40-CompareByPlace!E40</f>
        <v>6</v>
      </c>
      <c r="F40" s="130">
        <f>(CompareByPlace!F40/CompareByPlace!E40)-1</f>
        <v>4.1095890410958846E-2</v>
      </c>
      <c r="G40" s="100">
        <f>CompareByPlace!H40-CompareByPlace!G40</f>
        <v>0</v>
      </c>
      <c r="H40" s="135" t="e">
        <f>(CompareByPlace!H40/CompareByPlace!G40)-1</f>
        <v>#DIV/0!</v>
      </c>
      <c r="I40" s="100">
        <f>CompareByPlace!J40-CompareByPlace!I40</f>
        <v>46</v>
      </c>
      <c r="J40" s="135">
        <f>(CompareByPlace!J40/CompareByPlace!I40)-1</f>
        <v>3.2857142857142856</v>
      </c>
      <c r="K40" s="100">
        <f>CompareByPlace!L40-CompareByPlace!K40</f>
        <v>-40</v>
      </c>
      <c r="L40" s="135">
        <f>(CompareByPlace!L40/CompareByPlace!K40)-1</f>
        <v>-0.30303030303030298</v>
      </c>
      <c r="M40" s="100">
        <f>CompareByPlace!N40-CompareByPlace!M40</f>
        <v>0</v>
      </c>
      <c r="N40" s="135" t="e">
        <f>(CompareByPlace!N40/CompareByPlace!M40)-1</f>
        <v>#DIV/0!</v>
      </c>
      <c r="O40" s="110">
        <f>CompareByPlace!P40-CompareByPlace!O40</f>
        <v>54</v>
      </c>
      <c r="P40" s="140">
        <f>(CompareByPlace!P40/CompareByPlace!O40)-1</f>
        <v>3.8571428571428568</v>
      </c>
      <c r="Q40" s="119">
        <f>CompareByPlace!R40-CompareByPlace!Q40</f>
        <v>0</v>
      </c>
      <c r="R40" s="145" t="e">
        <f>(CompareByPlace!R40/CompareByPlace!Q40)-1</f>
        <v>#DIV/0!</v>
      </c>
      <c r="S40" s="156">
        <f>CompareByPlace!T40-CompareByPlace!S40</f>
        <v>0</v>
      </c>
      <c r="T40" s="151" t="e">
        <f>(CompareByPlace!T40/CompareByPlace!S40)-1</f>
        <v>#DIV/0!</v>
      </c>
      <c r="U40" s="156">
        <f>CompareByPlace!V40-CompareByPlace!U40</f>
        <v>54</v>
      </c>
      <c r="V40" s="151">
        <f>(CompareByPlace!V40/CompareByPlace!U40)-1</f>
        <v>3.8571428571428568</v>
      </c>
    </row>
    <row r="41" spans="1:22" ht="16" customHeight="1" x14ac:dyDescent="0.3">
      <c r="A41" s="6" t="s">
        <v>8</v>
      </c>
      <c r="B41" s="127" t="s">
        <v>48</v>
      </c>
      <c r="C41" s="175">
        <f>CompareByPlace!D41-CompareByPlace!C41</f>
        <v>-497</v>
      </c>
      <c r="D41" s="192">
        <f>(CompareByPlace!D41/CompareByPlace!C41)-1</f>
        <v>-9.7565763643502113E-2</v>
      </c>
      <c r="E41" s="90">
        <f>CompareByPlace!F41-CompareByPlace!E41</f>
        <v>-504</v>
      </c>
      <c r="F41" s="130">
        <f>(CompareByPlace!F41/CompareByPlace!E41)-1</f>
        <v>-9.9134539732494087E-2</v>
      </c>
      <c r="G41" s="100">
        <f>CompareByPlace!H41-CompareByPlace!G41</f>
        <v>-504</v>
      </c>
      <c r="H41" s="135">
        <f>(CompareByPlace!H41/CompareByPlace!G41)-1</f>
        <v>-9.9134539732494087E-2</v>
      </c>
      <c r="I41" s="100">
        <f>CompareByPlace!J41-CompareByPlace!I41</f>
        <v>0</v>
      </c>
      <c r="J41" s="135" t="e">
        <f>(CompareByPlace!J41/CompareByPlace!I41)-1</f>
        <v>#DIV/0!</v>
      </c>
      <c r="K41" s="100">
        <f>CompareByPlace!L41-CompareByPlace!K41</f>
        <v>0</v>
      </c>
      <c r="L41" s="135" t="e">
        <f>(CompareByPlace!L41/CompareByPlace!K41)-1</f>
        <v>#DIV/0!</v>
      </c>
      <c r="M41" s="100">
        <f>CompareByPlace!N41-CompareByPlace!M41</f>
        <v>0</v>
      </c>
      <c r="N41" s="135" t="e">
        <f>(CompareByPlace!N41/CompareByPlace!M41)-1</f>
        <v>#DIV/0!</v>
      </c>
      <c r="O41" s="110">
        <f>CompareByPlace!P41-CompareByPlace!O41</f>
        <v>7</v>
      </c>
      <c r="P41" s="140">
        <f>(CompareByPlace!P41/CompareByPlace!O41)-1</f>
        <v>0.7</v>
      </c>
      <c r="Q41" s="119">
        <f>CompareByPlace!R41-CompareByPlace!Q41</f>
        <v>0</v>
      </c>
      <c r="R41" s="145" t="e">
        <f>(CompareByPlace!R41/CompareByPlace!Q41)-1</f>
        <v>#DIV/0!</v>
      </c>
      <c r="S41" s="156">
        <f>CompareByPlace!T41-CompareByPlace!S41</f>
        <v>0</v>
      </c>
      <c r="T41" s="151" t="e">
        <f>(CompareByPlace!T41/CompareByPlace!S41)-1</f>
        <v>#DIV/0!</v>
      </c>
      <c r="U41" s="156">
        <f>CompareByPlace!V41-CompareByPlace!U41</f>
        <v>7</v>
      </c>
      <c r="V41" s="151">
        <f>(CompareByPlace!V41/CompareByPlace!U41)-1</f>
        <v>0.7</v>
      </c>
    </row>
    <row r="42" spans="1:22" ht="16" customHeight="1" x14ac:dyDescent="0.3">
      <c r="A42" s="6" t="s">
        <v>8</v>
      </c>
      <c r="B42" s="127" t="s">
        <v>49</v>
      </c>
      <c r="C42" s="175">
        <f>CompareByPlace!D42-CompareByPlace!C42</f>
        <v>26</v>
      </c>
      <c r="D42" s="192">
        <f>(CompareByPlace!D42/CompareByPlace!C42)-1</f>
        <v>0.55319148936170204</v>
      </c>
      <c r="E42" s="90">
        <f>CompareByPlace!F42-CompareByPlace!E42</f>
        <v>24</v>
      </c>
      <c r="F42" s="130">
        <f>(CompareByPlace!F42/CompareByPlace!E42)-1</f>
        <v>0.60000000000000009</v>
      </c>
      <c r="G42" s="100">
        <f>CompareByPlace!H42-CompareByPlace!G42</f>
        <v>0</v>
      </c>
      <c r="H42" s="135" t="e">
        <f>(CompareByPlace!H42/CompareByPlace!G42)-1</f>
        <v>#DIV/0!</v>
      </c>
      <c r="I42" s="100">
        <f>CompareByPlace!J42-CompareByPlace!I42</f>
        <v>0</v>
      </c>
      <c r="J42" s="135" t="e">
        <f>(CompareByPlace!J42/CompareByPlace!I42)-1</f>
        <v>#DIV/0!</v>
      </c>
      <c r="K42" s="100">
        <f>CompareByPlace!L42-CompareByPlace!K42</f>
        <v>24</v>
      </c>
      <c r="L42" s="135">
        <f>(CompareByPlace!L42/CompareByPlace!K42)-1</f>
        <v>0.60000000000000009</v>
      </c>
      <c r="M42" s="100">
        <f>CompareByPlace!N42-CompareByPlace!M42</f>
        <v>0</v>
      </c>
      <c r="N42" s="135" t="e">
        <f>(CompareByPlace!N42/CompareByPlace!M42)-1</f>
        <v>#DIV/0!</v>
      </c>
      <c r="O42" s="110">
        <f>CompareByPlace!P42-CompareByPlace!O42</f>
        <v>2</v>
      </c>
      <c r="P42" s="140">
        <f>(CompareByPlace!P42/CompareByPlace!O42)-1</f>
        <v>0.28571428571428581</v>
      </c>
      <c r="Q42" s="119">
        <f>CompareByPlace!R42-CompareByPlace!Q42</f>
        <v>0</v>
      </c>
      <c r="R42" s="145" t="e">
        <f>(CompareByPlace!R42/CompareByPlace!Q42)-1</f>
        <v>#DIV/0!</v>
      </c>
      <c r="S42" s="156">
        <f>CompareByPlace!T42-CompareByPlace!S42</f>
        <v>0</v>
      </c>
      <c r="T42" s="151" t="e">
        <f>(CompareByPlace!T42/CompareByPlace!S42)-1</f>
        <v>#DIV/0!</v>
      </c>
      <c r="U42" s="156">
        <f>CompareByPlace!V42-CompareByPlace!U42</f>
        <v>2</v>
      </c>
      <c r="V42" s="151">
        <f>(CompareByPlace!V42/CompareByPlace!U42)-1</f>
        <v>0.28571428571428581</v>
      </c>
    </row>
    <row r="43" spans="1:22" ht="16" customHeight="1" x14ac:dyDescent="0.3">
      <c r="A43" s="6" t="s">
        <v>8</v>
      </c>
      <c r="B43" s="127" t="s">
        <v>50</v>
      </c>
      <c r="C43" s="175">
        <f>CompareByPlace!D43-CompareByPlace!C43</f>
        <v>0</v>
      </c>
      <c r="D43" s="192" t="e">
        <f>(CompareByPlace!D43/CompareByPlace!C43)-1</f>
        <v>#DIV/0!</v>
      </c>
      <c r="E43" s="90">
        <f>CompareByPlace!F43-CompareByPlace!E43</f>
        <v>0</v>
      </c>
      <c r="F43" s="130" t="e">
        <f>(CompareByPlace!F43/CompareByPlace!E43)-1</f>
        <v>#DIV/0!</v>
      </c>
      <c r="G43" s="100">
        <f>CompareByPlace!H43-CompareByPlace!G43</f>
        <v>0</v>
      </c>
      <c r="H43" s="135" t="e">
        <f>(CompareByPlace!H43/CompareByPlace!G43)-1</f>
        <v>#DIV/0!</v>
      </c>
      <c r="I43" s="100">
        <f>CompareByPlace!J43-CompareByPlace!I43</f>
        <v>0</v>
      </c>
      <c r="J43" s="135" t="e">
        <f>(CompareByPlace!J43/CompareByPlace!I43)-1</f>
        <v>#DIV/0!</v>
      </c>
      <c r="K43" s="100">
        <f>CompareByPlace!L43-CompareByPlace!K43</f>
        <v>0</v>
      </c>
      <c r="L43" s="135" t="e">
        <f>(CompareByPlace!L43/CompareByPlace!K43)-1</f>
        <v>#DIV/0!</v>
      </c>
      <c r="M43" s="100">
        <f>CompareByPlace!N43-CompareByPlace!M43</f>
        <v>0</v>
      </c>
      <c r="N43" s="135" t="e">
        <f>(CompareByPlace!N43/CompareByPlace!M43)-1</f>
        <v>#DIV/0!</v>
      </c>
      <c r="O43" s="110">
        <f>CompareByPlace!P43-CompareByPlace!O43</f>
        <v>0</v>
      </c>
      <c r="P43" s="140" t="e">
        <f>(CompareByPlace!P43/CompareByPlace!O43)-1</f>
        <v>#DIV/0!</v>
      </c>
      <c r="Q43" s="119">
        <f>CompareByPlace!R43-CompareByPlace!Q43</f>
        <v>0</v>
      </c>
      <c r="R43" s="145" t="e">
        <f>(CompareByPlace!R43/CompareByPlace!Q43)-1</f>
        <v>#DIV/0!</v>
      </c>
      <c r="S43" s="156">
        <f>CompareByPlace!T43-CompareByPlace!S43</f>
        <v>0</v>
      </c>
      <c r="T43" s="151" t="e">
        <f>(CompareByPlace!T43/CompareByPlace!S43)-1</f>
        <v>#DIV/0!</v>
      </c>
      <c r="U43" s="156">
        <f>CompareByPlace!V43-CompareByPlace!U43</f>
        <v>0</v>
      </c>
      <c r="V43" s="151" t="e">
        <f>(CompareByPlace!V43/CompareByPlace!U43)-1</f>
        <v>#DIV/0!</v>
      </c>
    </row>
    <row r="44" spans="1:22" ht="16" customHeight="1" x14ac:dyDescent="0.3">
      <c r="A44" s="6" t="s">
        <v>8</v>
      </c>
      <c r="B44" s="127" t="s">
        <v>51</v>
      </c>
      <c r="C44" s="175">
        <f>CompareByPlace!D44-CompareByPlace!C44</f>
        <v>1200</v>
      </c>
      <c r="D44" s="192">
        <f>(CompareByPlace!D44/CompareByPlace!C44)-1</f>
        <v>2.197802197802198</v>
      </c>
      <c r="E44" s="90">
        <f>CompareByPlace!F44-CompareByPlace!E44</f>
        <v>519</v>
      </c>
      <c r="F44" s="130">
        <f>(CompareByPlace!F44/CompareByPlace!E44)-1</f>
        <v>3.8161764705882355</v>
      </c>
      <c r="G44" s="100">
        <f>CompareByPlace!H44-CompareByPlace!G44</f>
        <v>-2</v>
      </c>
      <c r="H44" s="135">
        <f>(CompareByPlace!H44/CompareByPlace!G44)-1</f>
        <v>-1</v>
      </c>
      <c r="I44" s="100">
        <f>CompareByPlace!J44-CompareByPlace!I44</f>
        <v>9</v>
      </c>
      <c r="J44" s="135">
        <f>(CompareByPlace!J44/CompareByPlace!I44)-1</f>
        <v>0.30000000000000004</v>
      </c>
      <c r="K44" s="100">
        <f>CompareByPlace!L44-CompareByPlace!K44</f>
        <v>497</v>
      </c>
      <c r="L44" s="135">
        <f>(CompareByPlace!L44/CompareByPlace!K44)-1</f>
        <v>5.2872340425531918</v>
      </c>
      <c r="M44" s="100">
        <f>CompareByPlace!N44-CompareByPlace!M44</f>
        <v>15</v>
      </c>
      <c r="N44" s="135">
        <f>(CompareByPlace!N44/CompareByPlace!M44)-1</f>
        <v>1.5</v>
      </c>
      <c r="O44" s="110">
        <f>CompareByPlace!P44-CompareByPlace!O44</f>
        <v>681</v>
      </c>
      <c r="P44" s="140">
        <f>(CompareByPlace!P44/CompareByPlace!O44)-1</f>
        <v>1.6609756097560977</v>
      </c>
      <c r="Q44" s="119">
        <f>CompareByPlace!R44-CompareByPlace!Q44</f>
        <v>4</v>
      </c>
      <c r="R44" s="145">
        <f>(CompareByPlace!R44/CompareByPlace!Q44)-1</f>
        <v>9.0909090909090828E-2</v>
      </c>
      <c r="S44" s="156">
        <f>CompareByPlace!T44-CompareByPlace!S44</f>
        <v>0</v>
      </c>
      <c r="T44" s="151" t="e">
        <f>(CompareByPlace!T44/CompareByPlace!S44)-1</f>
        <v>#DIV/0!</v>
      </c>
      <c r="U44" s="156">
        <f>CompareByPlace!V44-CompareByPlace!U44</f>
        <v>677</v>
      </c>
      <c r="V44" s="151">
        <f>(CompareByPlace!V44/CompareByPlace!U44)-1</f>
        <v>1.8497267759562841</v>
      </c>
    </row>
    <row r="45" spans="1:22" ht="16" customHeight="1" x14ac:dyDescent="0.3">
      <c r="A45" s="6" t="s">
        <v>8</v>
      </c>
      <c r="B45" s="127" t="s">
        <v>52</v>
      </c>
      <c r="C45" s="175">
        <f>CompareByPlace!D45-CompareByPlace!C45</f>
        <v>50</v>
      </c>
      <c r="D45" s="192">
        <f>(CompareByPlace!D45/CompareByPlace!C45)-1</f>
        <v>3.8461538461538458</v>
      </c>
      <c r="E45" s="90">
        <f>CompareByPlace!F45-CompareByPlace!E45</f>
        <v>0</v>
      </c>
      <c r="F45" s="130" t="e">
        <f>(CompareByPlace!F45/CompareByPlace!E45)-1</f>
        <v>#DIV/0!</v>
      </c>
      <c r="G45" s="100">
        <f>CompareByPlace!H45-CompareByPlace!G45</f>
        <v>0</v>
      </c>
      <c r="H45" s="135" t="e">
        <f>(CompareByPlace!H45/CompareByPlace!G45)-1</f>
        <v>#DIV/0!</v>
      </c>
      <c r="I45" s="100">
        <f>CompareByPlace!J45-CompareByPlace!I45</f>
        <v>0</v>
      </c>
      <c r="J45" s="135" t="e">
        <f>(CompareByPlace!J45/CompareByPlace!I45)-1</f>
        <v>#DIV/0!</v>
      </c>
      <c r="K45" s="100">
        <f>CompareByPlace!L45-CompareByPlace!K45</f>
        <v>0</v>
      </c>
      <c r="L45" s="135" t="e">
        <f>(CompareByPlace!L45/CompareByPlace!K45)-1</f>
        <v>#DIV/0!</v>
      </c>
      <c r="M45" s="100">
        <f>CompareByPlace!N45-CompareByPlace!M45</f>
        <v>0</v>
      </c>
      <c r="N45" s="135" t="e">
        <f>(CompareByPlace!N45/CompareByPlace!M45)-1</f>
        <v>#DIV/0!</v>
      </c>
      <c r="O45" s="110">
        <f>CompareByPlace!P45-CompareByPlace!O45</f>
        <v>50</v>
      </c>
      <c r="P45" s="140">
        <f>(CompareByPlace!P45/CompareByPlace!O45)-1</f>
        <v>3.8461538461538458</v>
      </c>
      <c r="Q45" s="119">
        <f>CompareByPlace!R45-CompareByPlace!Q45</f>
        <v>0</v>
      </c>
      <c r="R45" s="145" t="e">
        <f>(CompareByPlace!R45/CompareByPlace!Q45)-1</f>
        <v>#DIV/0!</v>
      </c>
      <c r="S45" s="156">
        <f>CompareByPlace!T45-CompareByPlace!S45</f>
        <v>0</v>
      </c>
      <c r="T45" s="151" t="e">
        <f>(CompareByPlace!T45/CompareByPlace!S45)-1</f>
        <v>#DIV/0!</v>
      </c>
      <c r="U45" s="156">
        <f>CompareByPlace!V45-CompareByPlace!U45</f>
        <v>50</v>
      </c>
      <c r="V45" s="151">
        <f>(CompareByPlace!V45/CompareByPlace!U45)-1</f>
        <v>3.8461538461538458</v>
      </c>
    </row>
    <row r="46" spans="1:22" ht="16" customHeight="1" x14ac:dyDescent="0.3">
      <c r="A46" s="6" t="s">
        <v>8</v>
      </c>
      <c r="B46" s="127" t="s">
        <v>53</v>
      </c>
      <c r="C46" s="175">
        <f>CompareByPlace!D46-CompareByPlace!C46</f>
        <v>128</v>
      </c>
      <c r="D46" s="192">
        <f>(CompareByPlace!D46/CompareByPlace!C46)-1</f>
        <v>0.70329670329670324</v>
      </c>
      <c r="E46" s="90">
        <f>CompareByPlace!F46-CompareByPlace!E46</f>
        <v>113</v>
      </c>
      <c r="F46" s="130">
        <f>(CompareByPlace!F46/CompareByPlace!E46)-1</f>
        <v>0.75838926174496635</v>
      </c>
      <c r="G46" s="100">
        <f>CompareByPlace!H46-CompareByPlace!G46</f>
        <v>0</v>
      </c>
      <c r="H46" s="135" t="e">
        <f>(CompareByPlace!H46/CompareByPlace!G46)-1</f>
        <v>#DIV/0!</v>
      </c>
      <c r="I46" s="100">
        <f>CompareByPlace!J46-CompareByPlace!I46</f>
        <v>0</v>
      </c>
      <c r="J46" s="135" t="e">
        <f>(CompareByPlace!J46/CompareByPlace!I46)-1</f>
        <v>#DIV/0!</v>
      </c>
      <c r="K46" s="100">
        <f>CompareByPlace!L46-CompareByPlace!K46</f>
        <v>113</v>
      </c>
      <c r="L46" s="135">
        <f>(CompareByPlace!L46/CompareByPlace!K46)-1</f>
        <v>0.75838926174496635</v>
      </c>
      <c r="M46" s="100">
        <f>CompareByPlace!N46-CompareByPlace!M46</f>
        <v>0</v>
      </c>
      <c r="N46" s="135" t="e">
        <f>(CompareByPlace!N46/CompareByPlace!M46)-1</f>
        <v>#DIV/0!</v>
      </c>
      <c r="O46" s="110">
        <f>CompareByPlace!P46-CompareByPlace!O46</f>
        <v>15</v>
      </c>
      <c r="P46" s="140">
        <f>(CompareByPlace!P46/CompareByPlace!O46)-1</f>
        <v>0.45454545454545459</v>
      </c>
      <c r="Q46" s="119">
        <f>CompareByPlace!R46-CompareByPlace!Q46</f>
        <v>0</v>
      </c>
      <c r="R46" s="145" t="e">
        <f>(CompareByPlace!R46/CompareByPlace!Q46)-1</f>
        <v>#DIV/0!</v>
      </c>
      <c r="S46" s="156">
        <f>CompareByPlace!T46-CompareByPlace!S46</f>
        <v>0</v>
      </c>
      <c r="T46" s="151" t="e">
        <f>(CompareByPlace!T46/CompareByPlace!S46)-1</f>
        <v>#DIV/0!</v>
      </c>
      <c r="U46" s="156">
        <f>CompareByPlace!V46-CompareByPlace!U46</f>
        <v>15</v>
      </c>
      <c r="V46" s="151">
        <f>(CompareByPlace!V46/CompareByPlace!U46)-1</f>
        <v>0.45454545454545459</v>
      </c>
    </row>
    <row r="47" spans="1:22" ht="16" customHeight="1" x14ac:dyDescent="0.3">
      <c r="A47" s="6" t="s">
        <v>8</v>
      </c>
      <c r="B47" s="127" t="s">
        <v>54</v>
      </c>
      <c r="C47" s="175">
        <f>CompareByPlace!D47-CompareByPlace!C47</f>
        <v>0</v>
      </c>
      <c r="D47" s="192" t="e">
        <f>(CompareByPlace!D47/CompareByPlace!C47)-1</f>
        <v>#DIV/0!</v>
      </c>
      <c r="E47" s="90">
        <f>CompareByPlace!F47-CompareByPlace!E47</f>
        <v>0</v>
      </c>
      <c r="F47" s="130" t="e">
        <f>(CompareByPlace!F47/CompareByPlace!E47)-1</f>
        <v>#DIV/0!</v>
      </c>
      <c r="G47" s="100">
        <f>CompareByPlace!H47-CompareByPlace!G47</f>
        <v>0</v>
      </c>
      <c r="H47" s="135" t="e">
        <f>(CompareByPlace!H47/CompareByPlace!G47)-1</f>
        <v>#DIV/0!</v>
      </c>
      <c r="I47" s="100">
        <f>CompareByPlace!J47-CompareByPlace!I47</f>
        <v>0</v>
      </c>
      <c r="J47" s="135" t="e">
        <f>(CompareByPlace!J47/CompareByPlace!I47)-1</f>
        <v>#DIV/0!</v>
      </c>
      <c r="K47" s="100">
        <f>CompareByPlace!L47-CompareByPlace!K47</f>
        <v>0</v>
      </c>
      <c r="L47" s="135" t="e">
        <f>(CompareByPlace!L47/CompareByPlace!K47)-1</f>
        <v>#DIV/0!</v>
      </c>
      <c r="M47" s="100">
        <f>CompareByPlace!N47-CompareByPlace!M47</f>
        <v>0</v>
      </c>
      <c r="N47" s="135" t="e">
        <f>(CompareByPlace!N47/CompareByPlace!M47)-1</f>
        <v>#DIV/0!</v>
      </c>
      <c r="O47" s="110">
        <f>CompareByPlace!P47-CompareByPlace!O47</f>
        <v>0</v>
      </c>
      <c r="P47" s="140" t="e">
        <f>(CompareByPlace!P47/CompareByPlace!O47)-1</f>
        <v>#DIV/0!</v>
      </c>
      <c r="Q47" s="119">
        <f>CompareByPlace!R47-CompareByPlace!Q47</f>
        <v>0</v>
      </c>
      <c r="R47" s="145" t="e">
        <f>(CompareByPlace!R47/CompareByPlace!Q47)-1</f>
        <v>#DIV/0!</v>
      </c>
      <c r="S47" s="156">
        <f>CompareByPlace!T47-CompareByPlace!S47</f>
        <v>0</v>
      </c>
      <c r="T47" s="151" t="e">
        <f>(CompareByPlace!T47/CompareByPlace!S47)-1</f>
        <v>#DIV/0!</v>
      </c>
      <c r="U47" s="156">
        <f>CompareByPlace!V47-CompareByPlace!U47</f>
        <v>0</v>
      </c>
      <c r="V47" s="151" t="e">
        <f>(CompareByPlace!V47/CompareByPlace!U47)-1</f>
        <v>#DIV/0!</v>
      </c>
    </row>
    <row r="48" spans="1:22" ht="16" customHeight="1" x14ac:dyDescent="0.3">
      <c r="A48" s="6" t="s">
        <v>8</v>
      </c>
      <c r="B48" s="127" t="s">
        <v>55</v>
      </c>
      <c r="C48" s="175">
        <f>CompareByPlace!D48-CompareByPlace!C48</f>
        <v>899</v>
      </c>
      <c r="D48" s="192">
        <f>(CompareByPlace!D48/CompareByPlace!C48)-1</f>
        <v>2.9572368421052633</v>
      </c>
      <c r="E48" s="90">
        <f>CompareByPlace!F48-CompareByPlace!E48</f>
        <v>319</v>
      </c>
      <c r="F48" s="130">
        <f>(CompareByPlace!F48/CompareByPlace!E48)-1</f>
        <v>79.75</v>
      </c>
      <c r="G48" s="100">
        <f>CompareByPlace!H48-CompareByPlace!G48</f>
        <v>0</v>
      </c>
      <c r="H48" s="135" t="e">
        <f>(CompareByPlace!H48/CompareByPlace!G48)-1</f>
        <v>#DIV/0!</v>
      </c>
      <c r="I48" s="100">
        <f>CompareByPlace!J48-CompareByPlace!I48</f>
        <v>-4</v>
      </c>
      <c r="J48" s="135">
        <f>(CompareByPlace!J48/CompareByPlace!I48)-1</f>
        <v>-1</v>
      </c>
      <c r="K48" s="100">
        <f>CompareByPlace!L48-CompareByPlace!K48</f>
        <v>323</v>
      </c>
      <c r="L48" s="135" t="e">
        <f>(CompareByPlace!L48/CompareByPlace!K48)-1</f>
        <v>#DIV/0!</v>
      </c>
      <c r="M48" s="100">
        <f>CompareByPlace!N48-CompareByPlace!M48</f>
        <v>0</v>
      </c>
      <c r="N48" s="135" t="e">
        <f>(CompareByPlace!N48/CompareByPlace!M48)-1</f>
        <v>#DIV/0!</v>
      </c>
      <c r="O48" s="110">
        <f>CompareByPlace!P48-CompareByPlace!O48</f>
        <v>580</v>
      </c>
      <c r="P48" s="140">
        <f>(CompareByPlace!P48/CompareByPlace!O48)-1</f>
        <v>1.9333333333333331</v>
      </c>
      <c r="Q48" s="119">
        <f>CompareByPlace!R48-CompareByPlace!Q48</f>
        <v>0</v>
      </c>
      <c r="R48" s="145" t="e">
        <f>(CompareByPlace!R48/CompareByPlace!Q48)-1</f>
        <v>#DIV/0!</v>
      </c>
      <c r="S48" s="156">
        <f>CompareByPlace!T48-CompareByPlace!S48</f>
        <v>0</v>
      </c>
      <c r="T48" s="151" t="e">
        <f>(CompareByPlace!T48/CompareByPlace!S48)-1</f>
        <v>#DIV/0!</v>
      </c>
      <c r="U48" s="156">
        <f>CompareByPlace!V48-CompareByPlace!U48</f>
        <v>580</v>
      </c>
      <c r="V48" s="151">
        <f>(CompareByPlace!V48/CompareByPlace!U48)-1</f>
        <v>1.9333333333333331</v>
      </c>
    </row>
    <row r="49" spans="1:22" ht="16" customHeight="1" x14ac:dyDescent="0.3">
      <c r="A49" s="6" t="s">
        <v>8</v>
      </c>
      <c r="B49" s="127" t="s">
        <v>56</v>
      </c>
      <c r="C49" s="175">
        <f>CompareByPlace!D49-CompareByPlace!C49</f>
        <v>870</v>
      </c>
      <c r="D49" s="192">
        <f>(CompareByPlace!D49/CompareByPlace!C49)-1</f>
        <v>0.26711697881486041</v>
      </c>
      <c r="E49" s="90">
        <f>CompareByPlace!F49-CompareByPlace!E49</f>
        <v>523</v>
      </c>
      <c r="F49" s="130">
        <f>(CompareByPlace!F49/CompareByPlace!E49)-1</f>
        <v>0.52299999999999991</v>
      </c>
      <c r="G49" s="100">
        <f>CompareByPlace!H49-CompareByPlace!G49</f>
        <v>62</v>
      </c>
      <c r="H49" s="135">
        <f>(CompareByPlace!H49/CompareByPlace!G49)-1</f>
        <v>31</v>
      </c>
      <c r="I49" s="100">
        <f>CompareByPlace!J49-CompareByPlace!I49</f>
        <v>34</v>
      </c>
      <c r="J49" s="135">
        <f>(CompareByPlace!J49/CompareByPlace!I49)-1</f>
        <v>0.20987654320987659</v>
      </c>
      <c r="K49" s="100">
        <f>CompareByPlace!L49-CompareByPlace!K49</f>
        <v>427</v>
      </c>
      <c r="L49" s="135">
        <f>(CompareByPlace!L49/CompareByPlace!K49)-1</f>
        <v>0.51076555023923453</v>
      </c>
      <c r="M49" s="100">
        <f>CompareByPlace!N49-CompareByPlace!M49</f>
        <v>0</v>
      </c>
      <c r="N49" s="135" t="e">
        <f>(CompareByPlace!N49/CompareByPlace!M49)-1</f>
        <v>#DIV/0!</v>
      </c>
      <c r="O49" s="110">
        <f>CompareByPlace!P49-CompareByPlace!O49</f>
        <v>347</v>
      </c>
      <c r="P49" s="140">
        <f>(CompareByPlace!P49/CompareByPlace!O49)-1</f>
        <v>0.15374390784226843</v>
      </c>
      <c r="Q49" s="119">
        <f>CompareByPlace!R49-CompareByPlace!Q49</f>
        <v>120</v>
      </c>
      <c r="R49" s="145">
        <f>(CompareByPlace!R49/CompareByPlace!Q49)-1</f>
        <v>0.18072289156626509</v>
      </c>
      <c r="S49" s="156">
        <f>CompareByPlace!T49-CompareByPlace!S49</f>
        <v>38</v>
      </c>
      <c r="T49" s="151">
        <f>(CompareByPlace!T49/CompareByPlace!S49)-1</f>
        <v>5.7926829268292623E-2</v>
      </c>
      <c r="U49" s="156">
        <f>CompareByPlace!V49-CompareByPlace!U49</f>
        <v>189</v>
      </c>
      <c r="V49" s="151">
        <f>(CompareByPlace!V49/CompareByPlace!U49)-1</f>
        <v>0.20170757737459977</v>
      </c>
    </row>
    <row r="50" spans="1:22" ht="16" customHeight="1" x14ac:dyDescent="0.3">
      <c r="A50" s="6" t="s">
        <v>8</v>
      </c>
      <c r="B50" s="127" t="s">
        <v>57</v>
      </c>
      <c r="C50" s="175">
        <f>CompareByPlace!D50-CompareByPlace!C50</f>
        <v>117</v>
      </c>
      <c r="D50" s="192">
        <f>(CompareByPlace!D50/CompareByPlace!C50)-1</f>
        <v>3.0564263322883978E-2</v>
      </c>
      <c r="E50" s="90">
        <f>CompareByPlace!F50-CompareByPlace!E50</f>
        <v>-86</v>
      </c>
      <c r="F50" s="130">
        <f>(CompareByPlace!F50/CompareByPlace!E50)-1</f>
        <v>-2.3433242506812002E-2</v>
      </c>
      <c r="G50" s="100">
        <f>CompareByPlace!H50-CompareByPlace!G50</f>
        <v>-232</v>
      </c>
      <c r="H50" s="135">
        <f>(CompareByPlace!H50/CompareByPlace!G50)-1</f>
        <v>-6.6361556064073235E-2</v>
      </c>
      <c r="I50" s="100">
        <f>CompareByPlace!J50-CompareByPlace!I50</f>
        <v>0</v>
      </c>
      <c r="J50" s="135" t="e">
        <f>(CompareByPlace!J50/CompareByPlace!I50)-1</f>
        <v>#DIV/0!</v>
      </c>
      <c r="K50" s="100">
        <f>CompareByPlace!L50-CompareByPlace!K50</f>
        <v>139</v>
      </c>
      <c r="L50" s="135">
        <f>(CompareByPlace!L50/CompareByPlace!K50)-1</f>
        <v>0.84756097560975618</v>
      </c>
      <c r="M50" s="100">
        <f>CompareByPlace!N50-CompareByPlace!M50</f>
        <v>7</v>
      </c>
      <c r="N50" s="135">
        <f>(CompareByPlace!N50/CompareByPlace!M50)-1</f>
        <v>0.7</v>
      </c>
      <c r="O50" s="110">
        <f>CompareByPlace!P50-CompareByPlace!O50</f>
        <v>203</v>
      </c>
      <c r="P50" s="140">
        <f>(CompareByPlace!P50/CompareByPlace!O50)-1</f>
        <v>1.2848101265822787</v>
      </c>
      <c r="Q50" s="119">
        <f>CompareByPlace!R50-CompareByPlace!Q50</f>
        <v>-145</v>
      </c>
      <c r="R50" s="145">
        <f>(CompareByPlace!R50/CompareByPlace!Q50)-1</f>
        <v>-1</v>
      </c>
      <c r="S50" s="156">
        <f>CompareByPlace!T50-CompareByPlace!S50</f>
        <v>0</v>
      </c>
      <c r="T50" s="151" t="e">
        <f>(CompareByPlace!T50/CompareByPlace!S50)-1</f>
        <v>#DIV/0!</v>
      </c>
      <c r="U50" s="156">
        <f>CompareByPlace!V50-CompareByPlace!U50</f>
        <v>348</v>
      </c>
      <c r="V50" s="151">
        <f>(CompareByPlace!V50/CompareByPlace!U50)-1</f>
        <v>26.76923076923077</v>
      </c>
    </row>
    <row r="51" spans="1:22" ht="16" customHeight="1" x14ac:dyDescent="0.3">
      <c r="A51" s="6" t="s">
        <v>8</v>
      </c>
      <c r="B51" s="127" t="s">
        <v>58</v>
      </c>
      <c r="C51" s="175">
        <f>CompareByPlace!D51-CompareByPlace!C51</f>
        <v>19</v>
      </c>
      <c r="D51" s="192">
        <f>(CompareByPlace!D51/CompareByPlace!C51)-1</f>
        <v>1.2666666666666666</v>
      </c>
      <c r="E51" s="90">
        <f>CompareByPlace!F51-CompareByPlace!E51</f>
        <v>0</v>
      </c>
      <c r="F51" s="130" t="e">
        <f>(CompareByPlace!F51/CompareByPlace!E51)-1</f>
        <v>#DIV/0!</v>
      </c>
      <c r="G51" s="100">
        <f>CompareByPlace!H51-CompareByPlace!G51</f>
        <v>0</v>
      </c>
      <c r="H51" s="135" t="e">
        <f>(CompareByPlace!H51/CompareByPlace!G51)-1</f>
        <v>#DIV/0!</v>
      </c>
      <c r="I51" s="100">
        <f>CompareByPlace!J51-CompareByPlace!I51</f>
        <v>0</v>
      </c>
      <c r="J51" s="135" t="e">
        <f>(CompareByPlace!J51/CompareByPlace!I51)-1</f>
        <v>#DIV/0!</v>
      </c>
      <c r="K51" s="100">
        <f>CompareByPlace!L51-CompareByPlace!K51</f>
        <v>0</v>
      </c>
      <c r="L51" s="135" t="e">
        <f>(CompareByPlace!L51/CompareByPlace!K51)-1</f>
        <v>#DIV/0!</v>
      </c>
      <c r="M51" s="100">
        <f>CompareByPlace!N51-CompareByPlace!M51</f>
        <v>0</v>
      </c>
      <c r="N51" s="135" t="e">
        <f>(CompareByPlace!N51/CompareByPlace!M51)-1</f>
        <v>#DIV/0!</v>
      </c>
      <c r="O51" s="110">
        <f>CompareByPlace!P51-CompareByPlace!O51</f>
        <v>19</v>
      </c>
      <c r="P51" s="140">
        <f>(CompareByPlace!P51/CompareByPlace!O51)-1</f>
        <v>1.2666666666666666</v>
      </c>
      <c r="Q51" s="119">
        <f>CompareByPlace!R51-CompareByPlace!Q51</f>
        <v>0</v>
      </c>
      <c r="R51" s="145" t="e">
        <f>(CompareByPlace!R51/CompareByPlace!Q51)-1</f>
        <v>#DIV/0!</v>
      </c>
      <c r="S51" s="156">
        <f>CompareByPlace!T51-CompareByPlace!S51</f>
        <v>0</v>
      </c>
      <c r="T51" s="151" t="e">
        <f>(CompareByPlace!T51/CompareByPlace!S51)-1</f>
        <v>#DIV/0!</v>
      </c>
      <c r="U51" s="156">
        <f>CompareByPlace!V51-CompareByPlace!U51</f>
        <v>19</v>
      </c>
      <c r="V51" s="151">
        <f>(CompareByPlace!V51/CompareByPlace!U51)-1</f>
        <v>1.2666666666666666</v>
      </c>
    </row>
    <row r="52" spans="1:22" ht="16" customHeight="1" x14ac:dyDescent="0.3">
      <c r="A52" s="6" t="s">
        <v>8</v>
      </c>
      <c r="B52" s="127" t="s">
        <v>59</v>
      </c>
      <c r="C52" s="175">
        <f>CompareByPlace!D52-CompareByPlace!C52</f>
        <v>-7</v>
      </c>
      <c r="D52" s="192">
        <f>(CompareByPlace!D52/CompareByPlace!C52)-1</f>
        <v>-0.18918918918918914</v>
      </c>
      <c r="E52" s="90">
        <f>CompareByPlace!F52-CompareByPlace!E52</f>
        <v>-7</v>
      </c>
      <c r="F52" s="130">
        <f>(CompareByPlace!F52/CompareByPlace!E52)-1</f>
        <v>-0.18918918918918914</v>
      </c>
      <c r="G52" s="100">
        <f>CompareByPlace!H52-CompareByPlace!G52</f>
        <v>0</v>
      </c>
      <c r="H52" s="135" t="e">
        <f>(CompareByPlace!H52/CompareByPlace!G52)-1</f>
        <v>#DIV/0!</v>
      </c>
      <c r="I52" s="100">
        <f>CompareByPlace!J52-CompareByPlace!I52</f>
        <v>0</v>
      </c>
      <c r="J52" s="135" t="e">
        <f>(CompareByPlace!J52/CompareByPlace!I52)-1</f>
        <v>#DIV/0!</v>
      </c>
      <c r="K52" s="100">
        <f>CompareByPlace!L52-CompareByPlace!K52</f>
        <v>-7</v>
      </c>
      <c r="L52" s="135">
        <f>(CompareByPlace!L52/CompareByPlace!K52)-1</f>
        <v>-0.18918918918918914</v>
      </c>
      <c r="M52" s="100">
        <f>CompareByPlace!N52-CompareByPlace!M52</f>
        <v>0</v>
      </c>
      <c r="N52" s="135" t="e">
        <f>(CompareByPlace!N52/CompareByPlace!M52)-1</f>
        <v>#DIV/0!</v>
      </c>
      <c r="O52" s="110">
        <f>CompareByPlace!P52-CompareByPlace!O52</f>
        <v>0</v>
      </c>
      <c r="P52" s="140" t="e">
        <f>(CompareByPlace!P52/CompareByPlace!O52)-1</f>
        <v>#DIV/0!</v>
      </c>
      <c r="Q52" s="119">
        <f>CompareByPlace!R52-CompareByPlace!Q52</f>
        <v>0</v>
      </c>
      <c r="R52" s="145" t="e">
        <f>(CompareByPlace!R52/CompareByPlace!Q52)-1</f>
        <v>#DIV/0!</v>
      </c>
      <c r="S52" s="156">
        <f>CompareByPlace!T52-CompareByPlace!S52</f>
        <v>0</v>
      </c>
      <c r="T52" s="151" t="e">
        <f>(CompareByPlace!T52/CompareByPlace!S52)-1</f>
        <v>#DIV/0!</v>
      </c>
      <c r="U52" s="156">
        <f>CompareByPlace!V52-CompareByPlace!U52</f>
        <v>0</v>
      </c>
      <c r="V52" s="151" t="e">
        <f>(CompareByPlace!V52/CompareByPlace!U52)-1</f>
        <v>#DIV/0!</v>
      </c>
    </row>
    <row r="53" spans="1:22" ht="16" customHeight="1" x14ac:dyDescent="0.3">
      <c r="A53" s="6" t="s">
        <v>8</v>
      </c>
      <c r="B53" s="127" t="s">
        <v>60</v>
      </c>
      <c r="C53" s="175">
        <f>CompareByPlace!D53-CompareByPlace!C53</f>
        <v>2464</v>
      </c>
      <c r="D53" s="192">
        <f>(CompareByPlace!D53/CompareByPlace!C53)-1</f>
        <v>0.69643866591294512</v>
      </c>
      <c r="E53" s="90">
        <f>CompareByPlace!F53-CompareByPlace!E53</f>
        <v>1061</v>
      </c>
      <c r="F53" s="130">
        <f>(CompareByPlace!F53/CompareByPlace!E53)-1</f>
        <v>0.78943452380952372</v>
      </c>
      <c r="G53" s="100">
        <f>CompareByPlace!H53-CompareByPlace!G53</f>
        <v>-1</v>
      </c>
      <c r="H53" s="135">
        <f>(CompareByPlace!H53/CompareByPlace!G53)-1</f>
        <v>-3.8461538461538436E-2</v>
      </c>
      <c r="I53" s="100">
        <f>CompareByPlace!J53-CompareByPlace!I53</f>
        <v>249</v>
      </c>
      <c r="J53" s="135">
        <f>(CompareByPlace!J53/CompareByPlace!I53)-1</f>
        <v>0.73020527859237538</v>
      </c>
      <c r="K53" s="100">
        <f>CompareByPlace!L53-CompareByPlace!K53</f>
        <v>735</v>
      </c>
      <c r="L53" s="135">
        <f>(CompareByPlace!L53/CompareByPlace!K53)-1</f>
        <v>0.79202586206896552</v>
      </c>
      <c r="M53" s="100">
        <f>CompareByPlace!N53-CompareByPlace!M53</f>
        <v>78</v>
      </c>
      <c r="N53" s="135">
        <f>(CompareByPlace!N53/CompareByPlace!M53)-1</f>
        <v>1.5918367346938775</v>
      </c>
      <c r="O53" s="110">
        <f>CompareByPlace!P53-CompareByPlace!O53</f>
        <v>1403</v>
      </c>
      <c r="P53" s="140">
        <f>(CompareByPlace!P53/CompareByPlace!O53)-1</f>
        <v>0.63947128532360975</v>
      </c>
      <c r="Q53" s="119">
        <f>CompareByPlace!R53-CompareByPlace!Q53</f>
        <v>79</v>
      </c>
      <c r="R53" s="145">
        <f>(CompareByPlace!R53/CompareByPlace!Q53)-1</f>
        <v>0.25401929260450151</v>
      </c>
      <c r="S53" s="156">
        <f>CompareByPlace!T53-CompareByPlace!S53</f>
        <v>0</v>
      </c>
      <c r="T53" s="151" t="e">
        <f>(CompareByPlace!T53/CompareByPlace!S53)-1</f>
        <v>#DIV/0!</v>
      </c>
      <c r="U53" s="156">
        <f>CompareByPlace!V53-CompareByPlace!U53</f>
        <v>1324</v>
      </c>
      <c r="V53" s="151">
        <f>(CompareByPlace!V53/CompareByPlace!U53)-1</f>
        <v>0.70313329792883694</v>
      </c>
    </row>
    <row r="54" spans="1:22" ht="16" customHeight="1" x14ac:dyDescent="0.3">
      <c r="A54" s="6" t="s">
        <v>8</v>
      </c>
      <c r="B54" s="127" t="s">
        <v>61</v>
      </c>
      <c r="C54" s="175">
        <f>CompareByPlace!D54-CompareByPlace!C54</f>
        <v>-2</v>
      </c>
      <c r="D54" s="192">
        <f>(CompareByPlace!D54/CompareByPlace!C54)-1</f>
        <v>-6.4516129032258118E-2</v>
      </c>
      <c r="E54" s="90">
        <f>CompareByPlace!F54-CompareByPlace!E54</f>
        <v>16</v>
      </c>
      <c r="F54" s="130" t="e">
        <f>(CompareByPlace!F54/CompareByPlace!E54)-1</f>
        <v>#DIV/0!</v>
      </c>
      <c r="G54" s="100">
        <f>CompareByPlace!H54-CompareByPlace!G54</f>
        <v>0</v>
      </c>
      <c r="H54" s="135" t="e">
        <f>(CompareByPlace!H54/CompareByPlace!G54)-1</f>
        <v>#DIV/0!</v>
      </c>
      <c r="I54" s="100">
        <f>CompareByPlace!J54-CompareByPlace!I54</f>
        <v>0</v>
      </c>
      <c r="J54" s="135" t="e">
        <f>(CompareByPlace!J54/CompareByPlace!I54)-1</f>
        <v>#DIV/0!</v>
      </c>
      <c r="K54" s="100">
        <f>CompareByPlace!L54-CompareByPlace!K54</f>
        <v>16</v>
      </c>
      <c r="L54" s="135" t="e">
        <f>(CompareByPlace!L54/CompareByPlace!K54)-1</f>
        <v>#DIV/0!</v>
      </c>
      <c r="M54" s="100">
        <f>CompareByPlace!N54-CompareByPlace!M54</f>
        <v>0</v>
      </c>
      <c r="N54" s="135" t="e">
        <f>(CompareByPlace!N54/CompareByPlace!M54)-1</f>
        <v>#DIV/0!</v>
      </c>
      <c r="O54" s="110">
        <f>CompareByPlace!P54-CompareByPlace!O54</f>
        <v>-18</v>
      </c>
      <c r="P54" s="140">
        <f>(CompareByPlace!P54/CompareByPlace!O54)-1</f>
        <v>-0.58064516129032251</v>
      </c>
      <c r="Q54" s="119">
        <f>CompareByPlace!R54-CompareByPlace!Q54</f>
        <v>0</v>
      </c>
      <c r="R54" s="145" t="e">
        <f>(CompareByPlace!R54/CompareByPlace!Q54)-1</f>
        <v>#DIV/0!</v>
      </c>
      <c r="S54" s="156">
        <f>CompareByPlace!T54-CompareByPlace!S54</f>
        <v>0</v>
      </c>
      <c r="T54" s="151" t="e">
        <f>(CompareByPlace!T54/CompareByPlace!S54)-1</f>
        <v>#DIV/0!</v>
      </c>
      <c r="U54" s="156">
        <f>CompareByPlace!V54-CompareByPlace!U54</f>
        <v>-18</v>
      </c>
      <c r="V54" s="151">
        <f>(CompareByPlace!V54/CompareByPlace!U54)-1</f>
        <v>-0.58064516129032251</v>
      </c>
    </row>
    <row r="55" spans="1:22" ht="16" customHeight="1" x14ac:dyDescent="0.3">
      <c r="A55" s="6" t="s">
        <v>8</v>
      </c>
      <c r="B55" s="127" t="s">
        <v>62</v>
      </c>
      <c r="C55" s="175">
        <f>CompareByPlace!D55-CompareByPlace!C55</f>
        <v>1069</v>
      </c>
      <c r="D55" s="192">
        <f>(CompareByPlace!D55/CompareByPlace!C55)-1</f>
        <v>0.87123064384678073</v>
      </c>
      <c r="E55" s="90">
        <f>CompareByPlace!F55-CompareByPlace!E55</f>
        <v>807</v>
      </c>
      <c r="F55" s="130">
        <f>(CompareByPlace!F55/CompareByPlace!E55)-1</f>
        <v>0.92972350230414746</v>
      </c>
      <c r="G55" s="100">
        <f>CompareByPlace!H55-CompareByPlace!G55</f>
        <v>0</v>
      </c>
      <c r="H55" s="135" t="e">
        <f>(CompareByPlace!H55/CompareByPlace!G55)-1</f>
        <v>#DIV/0!</v>
      </c>
      <c r="I55" s="100">
        <f>CompareByPlace!J55-CompareByPlace!I55</f>
        <v>-19</v>
      </c>
      <c r="J55" s="135">
        <f>(CompareByPlace!J55/CompareByPlace!I55)-1</f>
        <v>-0.45238095238095233</v>
      </c>
      <c r="K55" s="100">
        <f>CompareByPlace!L55-CompareByPlace!K55</f>
        <v>826</v>
      </c>
      <c r="L55" s="135">
        <f>(CompareByPlace!L55/CompareByPlace!K55)-1</f>
        <v>1</v>
      </c>
      <c r="M55" s="100">
        <f>CompareByPlace!N55-CompareByPlace!M55</f>
        <v>0</v>
      </c>
      <c r="N55" s="135" t="e">
        <f>(CompareByPlace!N55/CompareByPlace!M55)-1</f>
        <v>#DIV/0!</v>
      </c>
      <c r="O55" s="110">
        <f>CompareByPlace!P55-CompareByPlace!O55</f>
        <v>262</v>
      </c>
      <c r="P55" s="140">
        <f>(CompareByPlace!P55/CompareByPlace!O55)-1</f>
        <v>0.72980501392757668</v>
      </c>
      <c r="Q55" s="119">
        <f>CompareByPlace!R55-CompareByPlace!Q55</f>
        <v>0</v>
      </c>
      <c r="R55" s="145" t="e">
        <f>(CompareByPlace!R55/CompareByPlace!Q55)-1</f>
        <v>#DIV/0!</v>
      </c>
      <c r="S55" s="156">
        <f>CompareByPlace!T55-CompareByPlace!S55</f>
        <v>0</v>
      </c>
      <c r="T55" s="151" t="e">
        <f>(CompareByPlace!T55/CompareByPlace!S55)-1</f>
        <v>#DIV/0!</v>
      </c>
      <c r="U55" s="156">
        <f>CompareByPlace!V55-CompareByPlace!U55</f>
        <v>262</v>
      </c>
      <c r="V55" s="151">
        <f>(CompareByPlace!V55/CompareByPlace!U55)-1</f>
        <v>0.72980501392757668</v>
      </c>
    </row>
    <row r="56" spans="1:22" ht="16" customHeight="1" x14ac:dyDescent="0.3">
      <c r="A56" s="6" t="s">
        <v>8</v>
      </c>
      <c r="B56" s="127" t="s">
        <v>63</v>
      </c>
      <c r="C56" s="175">
        <f>CompareByPlace!D56-CompareByPlace!C56</f>
        <v>7165</v>
      </c>
      <c r="D56" s="192">
        <f>(CompareByPlace!D56/CompareByPlace!C56)-1</f>
        <v>0.32960713957125765</v>
      </c>
      <c r="E56" s="90">
        <f>CompareByPlace!F56-CompareByPlace!E56</f>
        <v>-606</v>
      </c>
      <c r="F56" s="130">
        <f>(CompareByPlace!F56/CompareByPlace!E56)-1</f>
        <v>-4.4594892928103591E-2</v>
      </c>
      <c r="G56" s="100">
        <f>CompareByPlace!H56-CompareByPlace!G56</f>
        <v>-1144</v>
      </c>
      <c r="H56" s="135">
        <f>(CompareByPlace!H56/CompareByPlace!G56)-1</f>
        <v>-0.11383084577114433</v>
      </c>
      <c r="I56" s="100">
        <f>CompareByPlace!J56-CompareByPlace!I56</f>
        <v>-13</v>
      </c>
      <c r="J56" s="135">
        <f>(CompareByPlace!J56/CompareByPlace!I56)-1</f>
        <v>-2.2413793103448265E-2</v>
      </c>
      <c r="K56" s="100">
        <f>CompareByPlace!L56-CompareByPlace!K56</f>
        <v>361</v>
      </c>
      <c r="L56" s="135">
        <f>(CompareByPlace!L56/CompareByPlace!K56)-1</f>
        <v>0.13390207715133529</v>
      </c>
      <c r="M56" s="100">
        <f>CompareByPlace!N56-CompareByPlace!M56</f>
        <v>190</v>
      </c>
      <c r="N56" s="135">
        <f>(CompareByPlace!N56/CompareByPlace!M56)-1</f>
        <v>0.72243346007604559</v>
      </c>
      <c r="O56" s="110">
        <f>CompareByPlace!P56-CompareByPlace!O56</f>
        <v>7771</v>
      </c>
      <c r="P56" s="140">
        <f>(CompareByPlace!P56/CompareByPlace!O56)-1</f>
        <v>0.9536139403607804</v>
      </c>
      <c r="Q56" s="119">
        <f>CompareByPlace!R56-CompareByPlace!Q56</f>
        <v>7047</v>
      </c>
      <c r="R56" s="145">
        <f>(CompareByPlace!R56/CompareByPlace!Q56)-1</f>
        <v>4.4573055028462996</v>
      </c>
      <c r="S56" s="156">
        <f>CompareByPlace!T56-CompareByPlace!S56</f>
        <v>0</v>
      </c>
      <c r="T56" s="151" t="e">
        <f>(CompareByPlace!T56/CompareByPlace!S56)-1</f>
        <v>#DIV/0!</v>
      </c>
      <c r="U56" s="156">
        <f>CompareByPlace!V56-CompareByPlace!U56</f>
        <v>724</v>
      </c>
      <c r="V56" s="151">
        <f>(CompareByPlace!V56/CompareByPlace!U56)-1</f>
        <v>0.11023142509135209</v>
      </c>
    </row>
    <row r="57" spans="1:22" ht="16" customHeight="1" x14ac:dyDescent="0.3">
      <c r="A57" s="6" t="s">
        <v>8</v>
      </c>
      <c r="B57" s="127" t="s">
        <v>64</v>
      </c>
      <c r="C57" s="175">
        <f>CompareByPlace!D57-CompareByPlace!C57</f>
        <v>380</v>
      </c>
      <c r="D57" s="192">
        <f>(CompareByPlace!D57/CompareByPlace!C57)-1</f>
        <v>23.75</v>
      </c>
      <c r="E57" s="90">
        <f>CompareByPlace!F57-CompareByPlace!E57</f>
        <v>322</v>
      </c>
      <c r="F57" s="130" t="e">
        <f>(CompareByPlace!F57/CompareByPlace!E57)-1</f>
        <v>#DIV/0!</v>
      </c>
      <c r="G57" s="100">
        <f>CompareByPlace!H57-CompareByPlace!G57</f>
        <v>0</v>
      </c>
      <c r="H57" s="135" t="e">
        <f>(CompareByPlace!H57/CompareByPlace!G57)-1</f>
        <v>#DIV/0!</v>
      </c>
      <c r="I57" s="100">
        <f>CompareByPlace!J57-CompareByPlace!I57</f>
        <v>22</v>
      </c>
      <c r="J57" s="135" t="e">
        <f>(CompareByPlace!J57/CompareByPlace!I57)-1</f>
        <v>#DIV/0!</v>
      </c>
      <c r="K57" s="100">
        <f>CompareByPlace!L57-CompareByPlace!K57</f>
        <v>0</v>
      </c>
      <c r="L57" s="135" t="e">
        <f>(CompareByPlace!L57/CompareByPlace!K57)-1</f>
        <v>#DIV/0!</v>
      </c>
      <c r="M57" s="100">
        <f>CompareByPlace!N57-CompareByPlace!M57</f>
        <v>300</v>
      </c>
      <c r="N57" s="135" t="e">
        <f>(CompareByPlace!N57/CompareByPlace!M57)-1</f>
        <v>#DIV/0!</v>
      </c>
      <c r="O57" s="110">
        <f>CompareByPlace!P57-CompareByPlace!O57</f>
        <v>58</v>
      </c>
      <c r="P57" s="140">
        <f>(CompareByPlace!P57/CompareByPlace!O57)-1</f>
        <v>3.625</v>
      </c>
      <c r="Q57" s="119">
        <f>CompareByPlace!R57-CompareByPlace!Q57</f>
        <v>0</v>
      </c>
      <c r="R57" s="145" t="e">
        <f>(CompareByPlace!R57/CompareByPlace!Q57)-1</f>
        <v>#DIV/0!</v>
      </c>
      <c r="S57" s="156">
        <f>CompareByPlace!T57-CompareByPlace!S57</f>
        <v>0</v>
      </c>
      <c r="T57" s="151" t="e">
        <f>(CompareByPlace!T57/CompareByPlace!S57)-1</f>
        <v>#DIV/0!</v>
      </c>
      <c r="U57" s="156">
        <f>CompareByPlace!V57-CompareByPlace!U57</f>
        <v>58</v>
      </c>
      <c r="V57" s="151">
        <f>(CompareByPlace!V57/CompareByPlace!U57)-1</f>
        <v>3.625</v>
      </c>
    </row>
    <row r="58" spans="1:22" ht="16" customHeight="1" x14ac:dyDescent="0.3">
      <c r="A58" s="6" t="s">
        <v>8</v>
      </c>
      <c r="B58" s="127" t="s">
        <v>65</v>
      </c>
      <c r="C58" s="175">
        <f>CompareByPlace!D58-CompareByPlace!C58</f>
        <v>1509</v>
      </c>
      <c r="D58" s="192">
        <f>(CompareByPlace!D58/CompareByPlace!C58)-1</f>
        <v>1.3019844693701468</v>
      </c>
      <c r="E58" s="90">
        <f>CompareByPlace!F58-CompareByPlace!E58</f>
        <v>1141</v>
      </c>
      <c r="F58" s="130">
        <f>(CompareByPlace!F58/CompareByPlace!E58)-1</f>
        <v>1.6632653061224492</v>
      </c>
      <c r="G58" s="100">
        <f>CompareByPlace!H58-CompareByPlace!G58</f>
        <v>-2</v>
      </c>
      <c r="H58" s="135">
        <f>(CompareByPlace!H58/CompareByPlace!G58)-1</f>
        <v>-1</v>
      </c>
      <c r="I58" s="100">
        <f>CompareByPlace!J58-CompareByPlace!I58</f>
        <v>0</v>
      </c>
      <c r="J58" s="135">
        <f>(CompareByPlace!J58/CompareByPlace!I58)-1</f>
        <v>0</v>
      </c>
      <c r="K58" s="100">
        <f>CompareByPlace!L58-CompareByPlace!K58</f>
        <v>1031</v>
      </c>
      <c r="L58" s="135">
        <f>(CompareByPlace!L58/CompareByPlace!K58)-1</f>
        <v>1.657556270096463</v>
      </c>
      <c r="M58" s="100">
        <f>CompareByPlace!N58-CompareByPlace!M58</f>
        <v>112</v>
      </c>
      <c r="N58" s="135">
        <f>(CompareByPlace!N58/CompareByPlace!M58)-1</f>
        <v>5.8947368421052628</v>
      </c>
      <c r="O58" s="110">
        <f>CompareByPlace!P58-CompareByPlace!O58</f>
        <v>368</v>
      </c>
      <c r="P58" s="140">
        <f>(CompareByPlace!P58/CompareByPlace!O58)-1</f>
        <v>0.7780126849894291</v>
      </c>
      <c r="Q58" s="119">
        <f>CompareByPlace!R58-CompareByPlace!Q58</f>
        <v>-19</v>
      </c>
      <c r="R58" s="145">
        <f>(CompareByPlace!R58/CompareByPlace!Q58)-1</f>
        <v>-0.36538461538461542</v>
      </c>
      <c r="S58" s="156">
        <f>CompareByPlace!T58-CompareByPlace!S58</f>
        <v>0</v>
      </c>
      <c r="T58" s="151" t="e">
        <f>(CompareByPlace!T58/CompareByPlace!S58)-1</f>
        <v>#DIV/0!</v>
      </c>
      <c r="U58" s="156">
        <f>CompareByPlace!V58-CompareByPlace!U58</f>
        <v>387</v>
      </c>
      <c r="V58" s="151">
        <f>(CompareByPlace!V58/CompareByPlace!U58)-1</f>
        <v>0.91923990498812347</v>
      </c>
    </row>
    <row r="59" spans="1:22" ht="16" customHeight="1" x14ac:dyDescent="0.3">
      <c r="A59" s="6" t="s">
        <v>8</v>
      </c>
      <c r="B59" s="127" t="s">
        <v>66</v>
      </c>
      <c r="C59" s="175">
        <f>CompareByPlace!D59-CompareByPlace!C59</f>
        <v>1116</v>
      </c>
      <c r="D59" s="192">
        <f>(CompareByPlace!D59/CompareByPlace!C59)-1</f>
        <v>4.0729927007299267</v>
      </c>
      <c r="E59" s="90">
        <f>CompareByPlace!F59-CompareByPlace!E59</f>
        <v>417</v>
      </c>
      <c r="F59" s="130">
        <f>(CompareByPlace!F59/CompareByPlace!E59)-1</f>
        <v>4.6853932584269664</v>
      </c>
      <c r="G59" s="100">
        <f>CompareByPlace!H59-CompareByPlace!G59</f>
        <v>0</v>
      </c>
      <c r="H59" s="135" t="e">
        <f>(CompareByPlace!H59/CompareByPlace!G59)-1</f>
        <v>#DIV/0!</v>
      </c>
      <c r="I59" s="100">
        <f>CompareByPlace!J59-CompareByPlace!I59</f>
        <v>60</v>
      </c>
      <c r="J59" s="135" t="e">
        <f>(CompareByPlace!J59/CompareByPlace!I59)-1</f>
        <v>#DIV/0!</v>
      </c>
      <c r="K59" s="100">
        <f>CompareByPlace!L59-CompareByPlace!K59</f>
        <v>358</v>
      </c>
      <c r="L59" s="135">
        <f>(CompareByPlace!L59/CompareByPlace!K59)-1</f>
        <v>4.4749999999999996</v>
      </c>
      <c r="M59" s="100">
        <f>CompareByPlace!N59-CompareByPlace!M59</f>
        <v>-1</v>
      </c>
      <c r="N59" s="135">
        <f>(CompareByPlace!N59/CompareByPlace!M59)-1</f>
        <v>-0.11111111111111116</v>
      </c>
      <c r="O59" s="110">
        <f>CompareByPlace!P59-CompareByPlace!O59</f>
        <v>699</v>
      </c>
      <c r="P59" s="140">
        <f>(CompareByPlace!P59/CompareByPlace!O59)-1</f>
        <v>3.7783783783783784</v>
      </c>
      <c r="Q59" s="119">
        <f>CompareByPlace!R59-CompareByPlace!Q59</f>
        <v>0</v>
      </c>
      <c r="R59" s="145" t="e">
        <f>(CompareByPlace!R59/CompareByPlace!Q59)-1</f>
        <v>#DIV/0!</v>
      </c>
      <c r="S59" s="156">
        <f>CompareByPlace!T59-CompareByPlace!S59</f>
        <v>0</v>
      </c>
      <c r="T59" s="151" t="e">
        <f>(CompareByPlace!T59/CompareByPlace!S59)-1</f>
        <v>#DIV/0!</v>
      </c>
      <c r="U59" s="156">
        <f>CompareByPlace!V59-CompareByPlace!U59</f>
        <v>699</v>
      </c>
      <c r="V59" s="151">
        <f>(CompareByPlace!V59/CompareByPlace!U59)-1</f>
        <v>3.7783783783783784</v>
      </c>
    </row>
    <row r="60" spans="1:22" ht="16" customHeight="1" x14ac:dyDescent="0.3">
      <c r="A60" s="6" t="s">
        <v>8</v>
      </c>
      <c r="B60" s="127" t="s">
        <v>67</v>
      </c>
      <c r="C60" s="175">
        <f>CompareByPlace!D60-CompareByPlace!C60</f>
        <v>-520</v>
      </c>
      <c r="D60" s="192">
        <f>(CompareByPlace!D60/CompareByPlace!C60)-1</f>
        <v>-5.1040439733019194E-2</v>
      </c>
      <c r="E60" s="90">
        <f>CompareByPlace!F60-CompareByPlace!E60</f>
        <v>769</v>
      </c>
      <c r="F60" s="130">
        <f>(CompareByPlace!F60/CompareByPlace!E60)-1</f>
        <v>2.5805369127516777</v>
      </c>
      <c r="G60" s="100">
        <f>CompareByPlace!H60-CompareByPlace!G60</f>
        <v>0</v>
      </c>
      <c r="H60" s="135" t="e">
        <f>(CompareByPlace!H60/CompareByPlace!G60)-1</f>
        <v>#DIV/0!</v>
      </c>
      <c r="I60" s="100">
        <f>CompareByPlace!J60-CompareByPlace!I60</f>
        <v>-15</v>
      </c>
      <c r="J60" s="135">
        <f>(CompareByPlace!J60/CompareByPlace!I60)-1</f>
        <v>-0.83333333333333337</v>
      </c>
      <c r="K60" s="100">
        <f>CompareByPlace!L60-CompareByPlace!K60</f>
        <v>784</v>
      </c>
      <c r="L60" s="135">
        <f>(CompareByPlace!L60/CompareByPlace!K60)-1</f>
        <v>2.8</v>
      </c>
      <c r="M60" s="100">
        <f>CompareByPlace!N60-CompareByPlace!M60</f>
        <v>0</v>
      </c>
      <c r="N60" s="135" t="e">
        <f>(CompareByPlace!N60/CompareByPlace!M60)-1</f>
        <v>#DIV/0!</v>
      </c>
      <c r="O60" s="110">
        <f>CompareByPlace!P60-CompareByPlace!O60</f>
        <v>-1289</v>
      </c>
      <c r="P60" s="140">
        <f>(CompareByPlace!P60/CompareByPlace!O60)-1</f>
        <v>-0.13033367037411525</v>
      </c>
      <c r="Q60" s="119">
        <f>CompareByPlace!R60-CompareByPlace!Q60</f>
        <v>-1837</v>
      </c>
      <c r="R60" s="145">
        <f>(CompareByPlace!R60/CompareByPlace!Q60)-1</f>
        <v>-0.1941655216150513</v>
      </c>
      <c r="S60" s="156">
        <f>CompareByPlace!T60-CompareByPlace!S60</f>
        <v>0</v>
      </c>
      <c r="T60" s="151" t="e">
        <f>(CompareByPlace!T60/CompareByPlace!S60)-1</f>
        <v>#DIV/0!</v>
      </c>
      <c r="U60" s="156">
        <f>CompareByPlace!V60-CompareByPlace!U60</f>
        <v>548</v>
      </c>
      <c r="V60" s="151">
        <f>(CompareByPlace!V60/CompareByPlace!U60)-1</f>
        <v>1.2773892773892772</v>
      </c>
    </row>
    <row r="61" spans="1:22" ht="16" customHeight="1" x14ac:dyDescent="0.3">
      <c r="A61" s="6" t="s">
        <v>8</v>
      </c>
      <c r="B61" s="127" t="s">
        <v>68</v>
      </c>
      <c r="C61" s="175">
        <f>CompareByPlace!D61-CompareByPlace!C61</f>
        <v>0</v>
      </c>
      <c r="D61" s="192" t="e">
        <f>(CompareByPlace!D61/CompareByPlace!C61)-1</f>
        <v>#DIV/0!</v>
      </c>
      <c r="E61" s="90">
        <f>CompareByPlace!F61-CompareByPlace!E61</f>
        <v>0</v>
      </c>
      <c r="F61" s="130" t="e">
        <f>(CompareByPlace!F61/CompareByPlace!E61)-1</f>
        <v>#DIV/0!</v>
      </c>
      <c r="G61" s="100">
        <f>CompareByPlace!H61-CompareByPlace!G61</f>
        <v>0</v>
      </c>
      <c r="H61" s="135" t="e">
        <f>(CompareByPlace!H61/CompareByPlace!G61)-1</f>
        <v>#DIV/0!</v>
      </c>
      <c r="I61" s="100">
        <f>CompareByPlace!J61-CompareByPlace!I61</f>
        <v>0</v>
      </c>
      <c r="J61" s="135" t="e">
        <f>(CompareByPlace!J61/CompareByPlace!I61)-1</f>
        <v>#DIV/0!</v>
      </c>
      <c r="K61" s="100">
        <f>CompareByPlace!L61-CompareByPlace!K61</f>
        <v>0</v>
      </c>
      <c r="L61" s="135" t="e">
        <f>(CompareByPlace!L61/CompareByPlace!K61)-1</f>
        <v>#DIV/0!</v>
      </c>
      <c r="M61" s="100">
        <f>CompareByPlace!N61-CompareByPlace!M61</f>
        <v>0</v>
      </c>
      <c r="N61" s="135" t="e">
        <f>(CompareByPlace!N61/CompareByPlace!M61)-1</f>
        <v>#DIV/0!</v>
      </c>
      <c r="O61" s="110">
        <f>CompareByPlace!P61-CompareByPlace!O61</f>
        <v>0</v>
      </c>
      <c r="P61" s="140" t="e">
        <f>(CompareByPlace!P61/CompareByPlace!O61)-1</f>
        <v>#DIV/0!</v>
      </c>
      <c r="Q61" s="119">
        <f>CompareByPlace!R61-CompareByPlace!Q61</f>
        <v>0</v>
      </c>
      <c r="R61" s="145" t="e">
        <f>(CompareByPlace!R61/CompareByPlace!Q61)-1</f>
        <v>#DIV/0!</v>
      </c>
      <c r="S61" s="156">
        <f>CompareByPlace!T61-CompareByPlace!S61</f>
        <v>0</v>
      </c>
      <c r="T61" s="151" t="e">
        <f>(CompareByPlace!T61/CompareByPlace!S61)-1</f>
        <v>#DIV/0!</v>
      </c>
      <c r="U61" s="156">
        <f>CompareByPlace!V61-CompareByPlace!U61</f>
        <v>0</v>
      </c>
      <c r="V61" s="151" t="e">
        <f>(CompareByPlace!V61/CompareByPlace!U61)-1</f>
        <v>#DIV/0!</v>
      </c>
    </row>
    <row r="62" spans="1:22" ht="16" customHeight="1" x14ac:dyDescent="0.3">
      <c r="A62" s="6" t="s">
        <v>8</v>
      </c>
      <c r="B62" s="127" t="s">
        <v>69</v>
      </c>
      <c r="C62" s="175">
        <f>CompareByPlace!D62-CompareByPlace!C62</f>
        <v>-124</v>
      </c>
      <c r="D62" s="192">
        <f>(CompareByPlace!D62/CompareByPlace!C62)-1</f>
        <v>-0.65608465608465605</v>
      </c>
      <c r="E62" s="90">
        <f>CompareByPlace!F62-CompareByPlace!E62</f>
        <v>-147</v>
      </c>
      <c r="F62" s="130">
        <f>(CompareByPlace!F62/CompareByPlace!E62)-1</f>
        <v>-0.79032258064516125</v>
      </c>
      <c r="G62" s="100">
        <f>CompareByPlace!H62-CompareByPlace!G62</f>
        <v>-83</v>
      </c>
      <c r="H62" s="135">
        <f>(CompareByPlace!H62/CompareByPlace!G62)-1</f>
        <v>-1</v>
      </c>
      <c r="I62" s="100">
        <f>CompareByPlace!J62-CompareByPlace!I62</f>
        <v>-41</v>
      </c>
      <c r="J62" s="135">
        <f>(CompareByPlace!J62/CompareByPlace!I62)-1</f>
        <v>-1</v>
      </c>
      <c r="K62" s="100">
        <f>CompareByPlace!L62-CompareByPlace!K62</f>
        <v>-47</v>
      </c>
      <c r="L62" s="135">
        <f>(CompareByPlace!L62/CompareByPlace!K62)-1</f>
        <v>-0.75806451612903225</v>
      </c>
      <c r="M62" s="100">
        <f>CompareByPlace!N62-CompareByPlace!M62</f>
        <v>24</v>
      </c>
      <c r="N62" s="135" t="e">
        <f>(CompareByPlace!N62/CompareByPlace!M62)-1</f>
        <v>#DIV/0!</v>
      </c>
      <c r="O62" s="110">
        <f>CompareByPlace!P62-CompareByPlace!O62</f>
        <v>23</v>
      </c>
      <c r="P62" s="140">
        <f>(CompareByPlace!P62/CompareByPlace!O62)-1</f>
        <v>7.6666666666666661</v>
      </c>
      <c r="Q62" s="119">
        <f>CompareByPlace!R62-CompareByPlace!Q62</f>
        <v>0</v>
      </c>
      <c r="R62" s="145" t="e">
        <f>(CompareByPlace!R62/CompareByPlace!Q62)-1</f>
        <v>#DIV/0!</v>
      </c>
      <c r="S62" s="156">
        <f>CompareByPlace!T62-CompareByPlace!S62</f>
        <v>0</v>
      </c>
      <c r="T62" s="151" t="e">
        <f>(CompareByPlace!T62/CompareByPlace!S62)-1</f>
        <v>#DIV/0!</v>
      </c>
      <c r="U62" s="156">
        <f>CompareByPlace!V62-CompareByPlace!U62</f>
        <v>23</v>
      </c>
      <c r="V62" s="151">
        <f>(CompareByPlace!V62/CompareByPlace!U62)-1</f>
        <v>7.6666666666666661</v>
      </c>
    </row>
    <row r="63" spans="1:22" ht="16" customHeight="1" x14ac:dyDescent="0.3">
      <c r="A63" s="6" t="s">
        <v>8</v>
      </c>
      <c r="B63" s="127" t="s">
        <v>70</v>
      </c>
      <c r="C63" s="175">
        <f>CompareByPlace!D63-CompareByPlace!C63</f>
        <v>93</v>
      </c>
      <c r="D63" s="192">
        <f>(CompareByPlace!D63/CompareByPlace!C63)-1</f>
        <v>0.45812807881773399</v>
      </c>
      <c r="E63" s="90">
        <f>CompareByPlace!F63-CompareByPlace!E63</f>
        <v>99</v>
      </c>
      <c r="F63" s="130">
        <f>(CompareByPlace!F63/CompareByPlace!E63)-1</f>
        <v>0.50253807106598991</v>
      </c>
      <c r="G63" s="100">
        <f>CompareByPlace!H63-CompareByPlace!G63</f>
        <v>0</v>
      </c>
      <c r="H63" s="135" t="e">
        <f>(CompareByPlace!H63/CompareByPlace!G63)-1</f>
        <v>#DIV/0!</v>
      </c>
      <c r="I63" s="100">
        <f>CompareByPlace!J63-CompareByPlace!I63</f>
        <v>43</v>
      </c>
      <c r="J63" s="135" t="e">
        <f>(CompareByPlace!J63/CompareByPlace!I63)-1</f>
        <v>#DIV/0!</v>
      </c>
      <c r="K63" s="100">
        <f>CompareByPlace!L63-CompareByPlace!K63</f>
        <v>56</v>
      </c>
      <c r="L63" s="135">
        <f>(CompareByPlace!L63/CompareByPlace!K63)-1</f>
        <v>0.28426395939086291</v>
      </c>
      <c r="M63" s="100">
        <f>CompareByPlace!N63-CompareByPlace!M63</f>
        <v>0</v>
      </c>
      <c r="N63" s="135" t="e">
        <f>(CompareByPlace!N63/CompareByPlace!M63)-1</f>
        <v>#DIV/0!</v>
      </c>
      <c r="O63" s="110">
        <f>CompareByPlace!P63-CompareByPlace!O63</f>
        <v>-6</v>
      </c>
      <c r="P63" s="140">
        <f>(CompareByPlace!P63/CompareByPlace!O63)-1</f>
        <v>-1</v>
      </c>
      <c r="Q63" s="119">
        <f>CompareByPlace!R63-CompareByPlace!Q63</f>
        <v>0</v>
      </c>
      <c r="R63" s="145" t="e">
        <f>(CompareByPlace!R63/CompareByPlace!Q63)-1</f>
        <v>#DIV/0!</v>
      </c>
      <c r="S63" s="156">
        <f>CompareByPlace!T63-CompareByPlace!S63</f>
        <v>0</v>
      </c>
      <c r="T63" s="151" t="e">
        <f>(CompareByPlace!T63/CompareByPlace!S63)-1</f>
        <v>#DIV/0!</v>
      </c>
      <c r="U63" s="156">
        <f>CompareByPlace!V63-CompareByPlace!U63</f>
        <v>-6</v>
      </c>
      <c r="V63" s="151">
        <f>(CompareByPlace!V63/CompareByPlace!U63)-1</f>
        <v>-1</v>
      </c>
    </row>
    <row r="64" spans="1:22" ht="16" customHeight="1" x14ac:dyDescent="0.3">
      <c r="A64" s="6" t="s">
        <v>8</v>
      </c>
      <c r="B64" s="127" t="s">
        <v>21</v>
      </c>
      <c r="C64" s="175">
        <f>CompareByPlace!D64-CompareByPlace!C64</f>
        <v>838</v>
      </c>
      <c r="D64" s="192">
        <f>(CompareByPlace!D64/CompareByPlace!C64)-1</f>
        <v>0.74093722369584447</v>
      </c>
      <c r="E64" s="90">
        <f>CompareByPlace!F64-CompareByPlace!E64</f>
        <v>382</v>
      </c>
      <c r="F64" s="130">
        <f>(CompareByPlace!F64/CompareByPlace!E64)-1</f>
        <v>0.4296962879640045</v>
      </c>
      <c r="G64" s="100">
        <f>CompareByPlace!H64-CompareByPlace!G64</f>
        <v>110</v>
      </c>
      <c r="H64" s="135" t="e">
        <f>(CompareByPlace!H64/CompareByPlace!G64)-1</f>
        <v>#DIV/0!</v>
      </c>
      <c r="I64" s="100">
        <f>CompareByPlace!J64-CompareByPlace!I64</f>
        <v>-2</v>
      </c>
      <c r="J64" s="135">
        <f>(CompareByPlace!J64/CompareByPlace!I64)-1</f>
        <v>-5.7142857142857162E-2</v>
      </c>
      <c r="K64" s="100">
        <f>CompareByPlace!L64-CompareByPlace!K64</f>
        <v>205</v>
      </c>
      <c r="L64" s="135">
        <f>(CompareByPlace!L64/CompareByPlace!K64)-1</f>
        <v>0.24004683840749408</v>
      </c>
      <c r="M64" s="100">
        <f>CompareByPlace!N64-CompareByPlace!M64</f>
        <v>69</v>
      </c>
      <c r="N64" s="135" t="e">
        <f>(CompareByPlace!N64/CompareByPlace!M64)-1</f>
        <v>#DIV/0!</v>
      </c>
      <c r="O64" s="110">
        <f>CompareByPlace!P64-CompareByPlace!O64</f>
        <v>456</v>
      </c>
      <c r="P64" s="140">
        <f>(CompareByPlace!P64/CompareByPlace!O64)-1</f>
        <v>1.884297520661157</v>
      </c>
      <c r="Q64" s="119">
        <f>CompareByPlace!R64-CompareByPlace!Q64</f>
        <v>0</v>
      </c>
      <c r="R64" s="145" t="e">
        <f>(CompareByPlace!R64/CompareByPlace!Q64)-1</f>
        <v>#DIV/0!</v>
      </c>
      <c r="S64" s="156">
        <f>CompareByPlace!T64-CompareByPlace!S64</f>
        <v>0</v>
      </c>
      <c r="T64" s="151" t="e">
        <f>(CompareByPlace!T64/CompareByPlace!S64)-1</f>
        <v>#DIV/0!</v>
      </c>
      <c r="U64" s="156">
        <f>CompareByPlace!V64-CompareByPlace!U64</f>
        <v>456</v>
      </c>
      <c r="V64" s="151">
        <f>(CompareByPlace!V64/CompareByPlace!U64)-1</f>
        <v>1.884297520661157</v>
      </c>
    </row>
    <row r="65" spans="1:22" ht="16" customHeight="1" x14ac:dyDescent="0.3">
      <c r="A65" s="6" t="s">
        <v>9</v>
      </c>
      <c r="B65" s="127" t="s">
        <v>71</v>
      </c>
      <c r="C65" s="175">
        <f>CompareByPlace!D65-CompareByPlace!C65</f>
        <v>43</v>
      </c>
      <c r="D65" s="192">
        <f>(CompareByPlace!D65/CompareByPlace!C65)-1</f>
        <v>0.25903614457831314</v>
      </c>
      <c r="E65" s="90">
        <f>CompareByPlace!F65-CompareByPlace!E65</f>
        <v>28</v>
      </c>
      <c r="F65" s="130">
        <f>(CompareByPlace!F65/CompareByPlace!E65)-1</f>
        <v>0.29166666666666674</v>
      </c>
      <c r="G65" s="100">
        <f>CompareByPlace!H65-CompareByPlace!G65</f>
        <v>0</v>
      </c>
      <c r="H65" s="135" t="e">
        <f>(CompareByPlace!H65/CompareByPlace!G65)-1</f>
        <v>#DIV/0!</v>
      </c>
      <c r="I65" s="100">
        <f>CompareByPlace!J65-CompareByPlace!I65</f>
        <v>-3</v>
      </c>
      <c r="J65" s="135">
        <f>(CompareByPlace!J65/CompareByPlace!I65)-1</f>
        <v>-1</v>
      </c>
      <c r="K65" s="100">
        <f>CompareByPlace!L65-CompareByPlace!K65</f>
        <v>28</v>
      </c>
      <c r="L65" s="135">
        <f>(CompareByPlace!L65/CompareByPlace!K65)-1</f>
        <v>0.30107526881720426</v>
      </c>
      <c r="M65" s="100">
        <f>CompareByPlace!N65-CompareByPlace!M65</f>
        <v>3</v>
      </c>
      <c r="N65" s="135" t="e">
        <f>(CompareByPlace!N65/CompareByPlace!M65)-1</f>
        <v>#DIV/0!</v>
      </c>
      <c r="O65" s="110">
        <f>CompareByPlace!P65-CompareByPlace!O65</f>
        <v>15</v>
      </c>
      <c r="P65" s="140">
        <f>(CompareByPlace!P65/CompareByPlace!O65)-1</f>
        <v>0.21428571428571419</v>
      </c>
      <c r="Q65" s="119">
        <f>CompareByPlace!R65-CompareByPlace!Q65</f>
        <v>0</v>
      </c>
      <c r="R65" s="145" t="e">
        <f>(CompareByPlace!R65/CompareByPlace!Q65)-1</f>
        <v>#DIV/0!</v>
      </c>
      <c r="S65" s="156">
        <f>CompareByPlace!T65-CompareByPlace!S65</f>
        <v>0</v>
      </c>
      <c r="T65" s="151" t="e">
        <f>(CompareByPlace!T65/CompareByPlace!S65)-1</f>
        <v>#DIV/0!</v>
      </c>
      <c r="U65" s="156">
        <f>CompareByPlace!V65-CompareByPlace!U65</f>
        <v>15</v>
      </c>
      <c r="V65" s="151">
        <f>(CompareByPlace!V65/CompareByPlace!U65)-1</f>
        <v>0.21428571428571419</v>
      </c>
    </row>
    <row r="66" spans="1:22" ht="16" customHeight="1" x14ac:dyDescent="0.3">
      <c r="A66" s="6" t="s">
        <v>9</v>
      </c>
      <c r="B66" s="127" t="s">
        <v>72</v>
      </c>
      <c r="C66" s="175">
        <f>CompareByPlace!D66-CompareByPlace!C66</f>
        <v>0</v>
      </c>
      <c r="D66" s="192" t="e">
        <f>(CompareByPlace!D66/CompareByPlace!C66)-1</f>
        <v>#DIV/0!</v>
      </c>
      <c r="E66" s="90">
        <f>CompareByPlace!F66-CompareByPlace!E66</f>
        <v>0</v>
      </c>
      <c r="F66" s="130" t="e">
        <f>(CompareByPlace!F66/CompareByPlace!E66)-1</f>
        <v>#DIV/0!</v>
      </c>
      <c r="G66" s="100">
        <f>CompareByPlace!H66-CompareByPlace!G66</f>
        <v>0</v>
      </c>
      <c r="H66" s="135" t="e">
        <f>(CompareByPlace!H66/CompareByPlace!G66)-1</f>
        <v>#DIV/0!</v>
      </c>
      <c r="I66" s="100">
        <f>CompareByPlace!J66-CompareByPlace!I66</f>
        <v>0</v>
      </c>
      <c r="J66" s="135" t="e">
        <f>(CompareByPlace!J66/CompareByPlace!I66)-1</f>
        <v>#DIV/0!</v>
      </c>
      <c r="K66" s="100">
        <f>CompareByPlace!L66-CompareByPlace!K66</f>
        <v>0</v>
      </c>
      <c r="L66" s="135" t="e">
        <f>(CompareByPlace!L66/CompareByPlace!K66)-1</f>
        <v>#DIV/0!</v>
      </c>
      <c r="M66" s="100">
        <f>CompareByPlace!N66-CompareByPlace!M66</f>
        <v>0</v>
      </c>
      <c r="N66" s="135" t="e">
        <f>(CompareByPlace!N66/CompareByPlace!M66)-1</f>
        <v>#DIV/0!</v>
      </c>
      <c r="O66" s="110">
        <f>CompareByPlace!P66-CompareByPlace!O66</f>
        <v>0</v>
      </c>
      <c r="P66" s="140" t="e">
        <f>(CompareByPlace!P66/CompareByPlace!O66)-1</f>
        <v>#DIV/0!</v>
      </c>
      <c r="Q66" s="119">
        <f>CompareByPlace!R66-CompareByPlace!Q66</f>
        <v>0</v>
      </c>
      <c r="R66" s="145" t="e">
        <f>(CompareByPlace!R66/CompareByPlace!Q66)-1</f>
        <v>#DIV/0!</v>
      </c>
      <c r="S66" s="156">
        <f>CompareByPlace!T66-CompareByPlace!S66</f>
        <v>0</v>
      </c>
      <c r="T66" s="151" t="e">
        <f>(CompareByPlace!T66/CompareByPlace!S66)-1</f>
        <v>#DIV/0!</v>
      </c>
      <c r="U66" s="156">
        <f>CompareByPlace!V66-CompareByPlace!U66</f>
        <v>0</v>
      </c>
      <c r="V66" s="151" t="e">
        <f>(CompareByPlace!V66/CompareByPlace!U66)-1</f>
        <v>#DIV/0!</v>
      </c>
    </row>
    <row r="67" spans="1:22" ht="16" customHeight="1" x14ac:dyDescent="0.3">
      <c r="A67" s="6" t="s">
        <v>9</v>
      </c>
      <c r="B67" s="127" t="s">
        <v>73</v>
      </c>
      <c r="C67" s="175">
        <f>CompareByPlace!D67-CompareByPlace!C67</f>
        <v>138</v>
      </c>
      <c r="D67" s="192">
        <f>(CompareByPlace!D67/CompareByPlace!C67)-1</f>
        <v>0.19742489270386265</v>
      </c>
      <c r="E67" s="90">
        <f>CompareByPlace!F67-CompareByPlace!E67</f>
        <v>130</v>
      </c>
      <c r="F67" s="130">
        <f>(CompareByPlace!F67/CompareByPlace!E67)-1</f>
        <v>0.24029574861367831</v>
      </c>
      <c r="G67" s="100">
        <f>CompareByPlace!H67-CompareByPlace!G67</f>
        <v>-6</v>
      </c>
      <c r="H67" s="135">
        <f>(CompareByPlace!H67/CompareByPlace!G67)-1</f>
        <v>-1.5665796344647487E-2</v>
      </c>
      <c r="I67" s="100">
        <f>CompareByPlace!J67-CompareByPlace!I67</f>
        <v>-9</v>
      </c>
      <c r="J67" s="135">
        <f>(CompareByPlace!J67/CompareByPlace!I67)-1</f>
        <v>-0.34615384615384615</v>
      </c>
      <c r="K67" s="100">
        <f>CompareByPlace!L67-CompareByPlace!K67</f>
        <v>136</v>
      </c>
      <c r="L67" s="135">
        <f>(CompareByPlace!L67/CompareByPlace!K67)-1</f>
        <v>1.0303030303030303</v>
      </c>
      <c r="M67" s="100">
        <f>CompareByPlace!N67-CompareByPlace!M67</f>
        <v>9</v>
      </c>
      <c r="N67" s="135" t="e">
        <f>(CompareByPlace!N67/CompareByPlace!M67)-1</f>
        <v>#DIV/0!</v>
      </c>
      <c r="O67" s="110">
        <f>CompareByPlace!P67-CompareByPlace!O67</f>
        <v>8</v>
      </c>
      <c r="P67" s="140">
        <f>(CompareByPlace!P67/CompareByPlace!O67)-1</f>
        <v>5.0632911392405111E-2</v>
      </c>
      <c r="Q67" s="119">
        <f>CompareByPlace!R67-CompareByPlace!Q67</f>
        <v>0</v>
      </c>
      <c r="R67" s="145" t="e">
        <f>(CompareByPlace!R67/CompareByPlace!Q67)-1</f>
        <v>#DIV/0!</v>
      </c>
      <c r="S67" s="156">
        <f>CompareByPlace!T67-CompareByPlace!S67</f>
        <v>0</v>
      </c>
      <c r="T67" s="151" t="e">
        <f>(CompareByPlace!T67/CompareByPlace!S67)-1</f>
        <v>#DIV/0!</v>
      </c>
      <c r="U67" s="156">
        <f>CompareByPlace!V67-CompareByPlace!U67</f>
        <v>8</v>
      </c>
      <c r="V67" s="151">
        <f>(CompareByPlace!V67/CompareByPlace!U67)-1</f>
        <v>5.0632911392405111E-2</v>
      </c>
    </row>
    <row r="68" spans="1:22" ht="16" customHeight="1" x14ac:dyDescent="0.3">
      <c r="A68" s="6" t="s">
        <v>9</v>
      </c>
      <c r="B68" s="127" t="s">
        <v>74</v>
      </c>
      <c r="C68" s="175">
        <f>CompareByPlace!D68-CompareByPlace!C68</f>
        <v>200</v>
      </c>
      <c r="D68" s="192">
        <f>(CompareByPlace!D68/CompareByPlace!C68)-1</f>
        <v>0.99502487562189046</v>
      </c>
      <c r="E68" s="90">
        <f>CompareByPlace!F68-CompareByPlace!E68</f>
        <v>85</v>
      </c>
      <c r="F68" s="130">
        <f>(CompareByPlace!F68/CompareByPlace!E68)-1</f>
        <v>0.5629139072847682</v>
      </c>
      <c r="G68" s="100">
        <f>CompareByPlace!H68-CompareByPlace!G68</f>
        <v>0</v>
      </c>
      <c r="H68" s="135" t="e">
        <f>(CompareByPlace!H68/CompareByPlace!G68)-1</f>
        <v>#DIV/0!</v>
      </c>
      <c r="I68" s="100">
        <f>CompareByPlace!J68-CompareByPlace!I68</f>
        <v>0</v>
      </c>
      <c r="J68" s="135" t="e">
        <f>(CompareByPlace!J68/CompareByPlace!I68)-1</f>
        <v>#DIV/0!</v>
      </c>
      <c r="K68" s="100">
        <f>CompareByPlace!L68-CompareByPlace!K68</f>
        <v>87</v>
      </c>
      <c r="L68" s="135">
        <f>(CompareByPlace!L68/CompareByPlace!K68)-1</f>
        <v>0.61267605633802824</v>
      </c>
      <c r="M68" s="100">
        <f>CompareByPlace!N68-CompareByPlace!M68</f>
        <v>-2</v>
      </c>
      <c r="N68" s="135">
        <f>(CompareByPlace!N68/CompareByPlace!M68)-1</f>
        <v>-0.22222222222222221</v>
      </c>
      <c r="O68" s="110">
        <f>CompareByPlace!P68-CompareByPlace!O68</f>
        <v>115</v>
      </c>
      <c r="P68" s="140">
        <f>(CompareByPlace!P68/CompareByPlace!O68)-1</f>
        <v>2.2999999999999998</v>
      </c>
      <c r="Q68" s="119">
        <f>CompareByPlace!R68-CompareByPlace!Q68</f>
        <v>60</v>
      </c>
      <c r="R68" s="145">
        <f>(CompareByPlace!R68/CompareByPlace!Q68)-1</f>
        <v>5.4545454545454541</v>
      </c>
      <c r="S68" s="156">
        <f>CompareByPlace!T68-CompareByPlace!S68</f>
        <v>0</v>
      </c>
      <c r="T68" s="151" t="e">
        <f>(CompareByPlace!T68/CompareByPlace!S68)-1</f>
        <v>#DIV/0!</v>
      </c>
      <c r="U68" s="156">
        <f>CompareByPlace!V68-CompareByPlace!U68</f>
        <v>55</v>
      </c>
      <c r="V68" s="151">
        <f>(CompareByPlace!V68/CompareByPlace!U68)-1</f>
        <v>1.4102564102564101</v>
      </c>
    </row>
    <row r="69" spans="1:22" ht="16" customHeight="1" x14ac:dyDescent="0.3">
      <c r="A69" s="6" t="s">
        <v>9</v>
      </c>
      <c r="B69" s="127" t="s">
        <v>21</v>
      </c>
      <c r="C69" s="175">
        <f>CompareByPlace!D69-CompareByPlace!C69</f>
        <v>1330</v>
      </c>
      <c r="D69" s="192">
        <f>(CompareByPlace!D69/CompareByPlace!C69)-1</f>
        <v>0.85092770313499688</v>
      </c>
      <c r="E69" s="90">
        <f>CompareByPlace!F69-CompareByPlace!E69</f>
        <v>1229</v>
      </c>
      <c r="F69" s="130">
        <f>(CompareByPlace!F69/CompareByPlace!E69)-1</f>
        <v>0.79753406878650224</v>
      </c>
      <c r="G69" s="100">
        <f>CompareByPlace!H69-CompareByPlace!G69</f>
        <v>1159</v>
      </c>
      <c r="H69" s="135">
        <f>(CompareByPlace!H69/CompareByPlace!G69)-1</f>
        <v>0.75801177240026152</v>
      </c>
      <c r="I69" s="100">
        <f>CompareByPlace!J69-CompareByPlace!I69</f>
        <v>0</v>
      </c>
      <c r="J69" s="135">
        <f>(CompareByPlace!J69/CompareByPlace!I69)-1</f>
        <v>0</v>
      </c>
      <c r="K69" s="100">
        <f>CompareByPlace!L69-CompareByPlace!K69</f>
        <v>70</v>
      </c>
      <c r="L69" s="135" t="e">
        <f>(CompareByPlace!L69/CompareByPlace!K69)-1</f>
        <v>#DIV/0!</v>
      </c>
      <c r="M69" s="100">
        <f>CompareByPlace!N69-CompareByPlace!M69</f>
        <v>0</v>
      </c>
      <c r="N69" s="135" t="e">
        <f>(CompareByPlace!N69/CompareByPlace!M69)-1</f>
        <v>#DIV/0!</v>
      </c>
      <c r="O69" s="110">
        <f>CompareByPlace!P69-CompareByPlace!O69</f>
        <v>101</v>
      </c>
      <c r="P69" s="140">
        <f>(CompareByPlace!P69/CompareByPlace!O69)-1</f>
        <v>4.5909090909090908</v>
      </c>
      <c r="Q69" s="119">
        <f>CompareByPlace!R69-CompareByPlace!Q69</f>
        <v>0</v>
      </c>
      <c r="R69" s="145" t="e">
        <f>(CompareByPlace!R69/CompareByPlace!Q69)-1</f>
        <v>#DIV/0!</v>
      </c>
      <c r="S69" s="156">
        <f>CompareByPlace!T69-CompareByPlace!S69</f>
        <v>0</v>
      </c>
      <c r="T69" s="151" t="e">
        <f>(CompareByPlace!T69/CompareByPlace!S69)-1</f>
        <v>#DIV/0!</v>
      </c>
      <c r="U69" s="156">
        <f>CompareByPlace!V69-CompareByPlace!U69</f>
        <v>101</v>
      </c>
      <c r="V69" s="151">
        <f>(CompareByPlace!V69/CompareByPlace!U69)-1</f>
        <v>4.5909090909090908</v>
      </c>
    </row>
    <row r="70" spans="1:22" ht="16" customHeight="1" x14ac:dyDescent="0.3">
      <c r="A70" s="6" t="s">
        <v>10</v>
      </c>
      <c r="B70" s="127" t="s">
        <v>75</v>
      </c>
      <c r="C70" s="175">
        <f>CompareByPlace!D70-CompareByPlace!C70</f>
        <v>-41</v>
      </c>
      <c r="D70" s="192">
        <f>(CompareByPlace!D70/CompareByPlace!C70)-1</f>
        <v>-9.9999999999999978E-2</v>
      </c>
      <c r="E70" s="90">
        <f>CompareByPlace!F70-CompareByPlace!E70</f>
        <v>-7</v>
      </c>
      <c r="F70" s="130">
        <f>(CompareByPlace!F70/CompareByPlace!E70)-1</f>
        <v>-2.3333333333333317E-2</v>
      </c>
      <c r="G70" s="100">
        <f>CompareByPlace!H70-CompareByPlace!G70</f>
        <v>3</v>
      </c>
      <c r="H70" s="135">
        <f>(CompareByPlace!H70/CompareByPlace!G70)-1</f>
        <v>1.0344827586206806E-2</v>
      </c>
      <c r="I70" s="100">
        <f>CompareByPlace!J70-CompareByPlace!I70</f>
        <v>-10</v>
      </c>
      <c r="J70" s="135">
        <f>(CompareByPlace!J70/CompareByPlace!I70)-1</f>
        <v>-1</v>
      </c>
      <c r="K70" s="100">
        <f>CompareByPlace!L70-CompareByPlace!K70</f>
        <v>0</v>
      </c>
      <c r="L70" s="135" t="e">
        <f>(CompareByPlace!L70/CompareByPlace!K70)-1</f>
        <v>#DIV/0!</v>
      </c>
      <c r="M70" s="100">
        <f>CompareByPlace!N70-CompareByPlace!M70</f>
        <v>0</v>
      </c>
      <c r="N70" s="135" t="e">
        <f>(CompareByPlace!N70/CompareByPlace!M70)-1</f>
        <v>#DIV/0!</v>
      </c>
      <c r="O70" s="110">
        <f>CompareByPlace!P70-CompareByPlace!O70</f>
        <v>-34</v>
      </c>
      <c r="P70" s="140">
        <f>(CompareByPlace!P70/CompareByPlace!O70)-1</f>
        <v>-0.30909090909090908</v>
      </c>
      <c r="Q70" s="119">
        <f>CompareByPlace!R70-CompareByPlace!Q70</f>
        <v>0</v>
      </c>
      <c r="R70" s="145" t="e">
        <f>(CompareByPlace!R70/CompareByPlace!Q70)-1</f>
        <v>#DIV/0!</v>
      </c>
      <c r="S70" s="156">
        <f>CompareByPlace!T70-CompareByPlace!S70</f>
        <v>0</v>
      </c>
      <c r="T70" s="151" t="e">
        <f>(CompareByPlace!T70/CompareByPlace!S70)-1</f>
        <v>#DIV/0!</v>
      </c>
      <c r="U70" s="156">
        <f>CompareByPlace!V70-CompareByPlace!U70</f>
        <v>-34</v>
      </c>
      <c r="V70" s="151">
        <f>(CompareByPlace!V70/CompareByPlace!U70)-1</f>
        <v>-0.30909090909090908</v>
      </c>
    </row>
    <row r="71" spans="1:22" ht="16" customHeight="1" x14ac:dyDescent="0.3">
      <c r="A71" s="6" t="s">
        <v>10</v>
      </c>
      <c r="B71" s="127" t="s">
        <v>76</v>
      </c>
      <c r="C71" s="175">
        <f>CompareByPlace!D71-CompareByPlace!C71</f>
        <v>105</v>
      </c>
      <c r="D71" s="192">
        <f>(CompareByPlace!D71/CompareByPlace!C71)-1</f>
        <v>4.5652173913043477</v>
      </c>
      <c r="E71" s="90">
        <f>CompareByPlace!F71-CompareByPlace!E71</f>
        <v>89</v>
      </c>
      <c r="F71" s="130" t="e">
        <f>(CompareByPlace!F71/CompareByPlace!E71)-1</f>
        <v>#DIV/0!</v>
      </c>
      <c r="G71" s="100">
        <f>CompareByPlace!H71-CompareByPlace!G71</f>
        <v>0</v>
      </c>
      <c r="H71" s="135" t="e">
        <f>(CompareByPlace!H71/CompareByPlace!G71)-1</f>
        <v>#DIV/0!</v>
      </c>
      <c r="I71" s="100">
        <f>CompareByPlace!J71-CompareByPlace!I71</f>
        <v>0</v>
      </c>
      <c r="J71" s="135" t="e">
        <f>(CompareByPlace!J71/CompareByPlace!I71)-1</f>
        <v>#DIV/0!</v>
      </c>
      <c r="K71" s="100">
        <f>CompareByPlace!L71-CompareByPlace!K71</f>
        <v>89</v>
      </c>
      <c r="L71" s="135" t="e">
        <f>(CompareByPlace!L71/CompareByPlace!K71)-1</f>
        <v>#DIV/0!</v>
      </c>
      <c r="M71" s="100">
        <f>CompareByPlace!N71-CompareByPlace!M71</f>
        <v>0</v>
      </c>
      <c r="N71" s="135" t="e">
        <f>(CompareByPlace!N71/CompareByPlace!M71)-1</f>
        <v>#DIV/0!</v>
      </c>
      <c r="O71" s="110">
        <f>CompareByPlace!P71-CompareByPlace!O71</f>
        <v>16</v>
      </c>
      <c r="P71" s="140">
        <f>(CompareByPlace!P71/CompareByPlace!O71)-1</f>
        <v>0.69565217391304346</v>
      </c>
      <c r="Q71" s="119">
        <f>CompareByPlace!R71-CompareByPlace!Q71</f>
        <v>0</v>
      </c>
      <c r="R71" s="145" t="e">
        <f>(CompareByPlace!R71/CompareByPlace!Q71)-1</f>
        <v>#DIV/0!</v>
      </c>
      <c r="S71" s="156">
        <f>CompareByPlace!T71-CompareByPlace!S71</f>
        <v>0</v>
      </c>
      <c r="T71" s="151" t="e">
        <f>(CompareByPlace!T71/CompareByPlace!S71)-1</f>
        <v>#DIV/0!</v>
      </c>
      <c r="U71" s="156">
        <f>CompareByPlace!V71-CompareByPlace!U71</f>
        <v>16</v>
      </c>
      <c r="V71" s="151">
        <f>(CompareByPlace!V71/CompareByPlace!U71)-1</f>
        <v>0.69565217391304346</v>
      </c>
    </row>
    <row r="72" spans="1:22" ht="16" customHeight="1" x14ac:dyDescent="0.3">
      <c r="A72" s="6" t="s">
        <v>10</v>
      </c>
      <c r="B72" s="127" t="s">
        <v>77</v>
      </c>
      <c r="C72" s="175">
        <f>CompareByPlace!D72-CompareByPlace!C72</f>
        <v>-27</v>
      </c>
      <c r="D72" s="192">
        <f>(CompareByPlace!D72/CompareByPlace!C72)-1</f>
        <v>-0.38028169014084512</v>
      </c>
      <c r="E72" s="90">
        <f>CompareByPlace!F72-CompareByPlace!E72</f>
        <v>-41</v>
      </c>
      <c r="F72" s="130">
        <f>(CompareByPlace!F72/CompareByPlace!E72)-1</f>
        <v>-0.69491525423728806</v>
      </c>
      <c r="G72" s="100">
        <f>CompareByPlace!H72-CompareByPlace!G72</f>
        <v>0</v>
      </c>
      <c r="H72" s="135" t="e">
        <f>(CompareByPlace!H72/CompareByPlace!G72)-1</f>
        <v>#DIV/0!</v>
      </c>
      <c r="I72" s="100">
        <f>CompareByPlace!J72-CompareByPlace!I72</f>
        <v>0</v>
      </c>
      <c r="J72" s="135" t="e">
        <f>(CompareByPlace!J72/CompareByPlace!I72)-1</f>
        <v>#DIV/0!</v>
      </c>
      <c r="K72" s="100">
        <f>CompareByPlace!L72-CompareByPlace!K72</f>
        <v>-41</v>
      </c>
      <c r="L72" s="135">
        <f>(CompareByPlace!L72/CompareByPlace!K72)-1</f>
        <v>-0.69491525423728806</v>
      </c>
      <c r="M72" s="100">
        <f>CompareByPlace!N72-CompareByPlace!M72</f>
        <v>0</v>
      </c>
      <c r="N72" s="135" t="e">
        <f>(CompareByPlace!N72/CompareByPlace!M72)-1</f>
        <v>#DIV/0!</v>
      </c>
      <c r="O72" s="110">
        <f>CompareByPlace!P72-CompareByPlace!O72</f>
        <v>14</v>
      </c>
      <c r="P72" s="140">
        <f>(CompareByPlace!P72/CompareByPlace!O72)-1</f>
        <v>1.1666666666666665</v>
      </c>
      <c r="Q72" s="119">
        <f>CompareByPlace!R72-CompareByPlace!Q72</f>
        <v>0</v>
      </c>
      <c r="R72" s="145" t="e">
        <f>(CompareByPlace!R72/CompareByPlace!Q72)-1</f>
        <v>#DIV/0!</v>
      </c>
      <c r="S72" s="156">
        <f>CompareByPlace!T72-CompareByPlace!S72</f>
        <v>0</v>
      </c>
      <c r="T72" s="151" t="e">
        <f>(CompareByPlace!T72/CompareByPlace!S72)-1</f>
        <v>#DIV/0!</v>
      </c>
      <c r="U72" s="156">
        <f>CompareByPlace!V72-CompareByPlace!U72</f>
        <v>14</v>
      </c>
      <c r="V72" s="151">
        <f>(CompareByPlace!V72/CompareByPlace!U72)-1</f>
        <v>1.1666666666666665</v>
      </c>
    </row>
    <row r="73" spans="1:22" ht="16" customHeight="1" x14ac:dyDescent="0.3">
      <c r="A73" s="6" t="s">
        <v>10</v>
      </c>
      <c r="B73" s="127" t="s">
        <v>78</v>
      </c>
      <c r="C73" s="175">
        <f>CompareByPlace!D73-CompareByPlace!C73</f>
        <v>26</v>
      </c>
      <c r="D73" s="192">
        <f>(CompareByPlace!D73/CompareByPlace!C73)-1</f>
        <v>0.56521739130434789</v>
      </c>
      <c r="E73" s="90">
        <f>CompareByPlace!F73-CompareByPlace!E73</f>
        <v>46</v>
      </c>
      <c r="F73" s="130" t="e">
        <f>(CompareByPlace!F73/CompareByPlace!E73)-1</f>
        <v>#DIV/0!</v>
      </c>
      <c r="G73" s="100">
        <f>CompareByPlace!H73-CompareByPlace!G73</f>
        <v>0</v>
      </c>
      <c r="H73" s="135" t="e">
        <f>(CompareByPlace!H73/CompareByPlace!G73)-1</f>
        <v>#DIV/0!</v>
      </c>
      <c r="I73" s="100">
        <f>CompareByPlace!J73-CompareByPlace!I73</f>
        <v>0</v>
      </c>
      <c r="J73" s="135" t="e">
        <f>(CompareByPlace!J73/CompareByPlace!I73)-1</f>
        <v>#DIV/0!</v>
      </c>
      <c r="K73" s="100">
        <f>CompareByPlace!L73-CompareByPlace!K73</f>
        <v>46</v>
      </c>
      <c r="L73" s="135" t="e">
        <f>(CompareByPlace!L73/CompareByPlace!K73)-1</f>
        <v>#DIV/0!</v>
      </c>
      <c r="M73" s="100">
        <f>CompareByPlace!N73-CompareByPlace!M73</f>
        <v>0</v>
      </c>
      <c r="N73" s="135" t="e">
        <f>(CompareByPlace!N73/CompareByPlace!M73)-1</f>
        <v>#DIV/0!</v>
      </c>
      <c r="O73" s="110">
        <f>CompareByPlace!P73-CompareByPlace!O73</f>
        <v>-20</v>
      </c>
      <c r="P73" s="140">
        <f>(CompareByPlace!P73/CompareByPlace!O73)-1</f>
        <v>-0.43478260869565222</v>
      </c>
      <c r="Q73" s="119">
        <f>CompareByPlace!R73-CompareByPlace!Q73</f>
        <v>0</v>
      </c>
      <c r="R73" s="145" t="e">
        <f>(CompareByPlace!R73/CompareByPlace!Q73)-1</f>
        <v>#DIV/0!</v>
      </c>
      <c r="S73" s="156">
        <f>CompareByPlace!T73-CompareByPlace!S73</f>
        <v>0</v>
      </c>
      <c r="T73" s="151" t="e">
        <f>(CompareByPlace!T73/CompareByPlace!S73)-1</f>
        <v>#DIV/0!</v>
      </c>
      <c r="U73" s="156">
        <f>CompareByPlace!V73-CompareByPlace!U73</f>
        <v>-20</v>
      </c>
      <c r="V73" s="151">
        <f>(CompareByPlace!V73/CompareByPlace!U73)-1</f>
        <v>-0.43478260869565222</v>
      </c>
    </row>
    <row r="74" spans="1:22" ht="16" customHeight="1" x14ac:dyDescent="0.3">
      <c r="A74" s="6" t="s">
        <v>10</v>
      </c>
      <c r="B74" s="127" t="s">
        <v>79</v>
      </c>
      <c r="C74" s="175">
        <f>CompareByPlace!D74-CompareByPlace!C74</f>
        <v>0</v>
      </c>
      <c r="D74" s="192" t="e">
        <f>(CompareByPlace!D74/CompareByPlace!C74)-1</f>
        <v>#DIV/0!</v>
      </c>
      <c r="E74" s="90">
        <f>CompareByPlace!F74-CompareByPlace!E74</f>
        <v>0</v>
      </c>
      <c r="F74" s="130" t="e">
        <f>(CompareByPlace!F74/CompareByPlace!E74)-1</f>
        <v>#DIV/0!</v>
      </c>
      <c r="G74" s="100">
        <f>CompareByPlace!H74-CompareByPlace!G74</f>
        <v>0</v>
      </c>
      <c r="H74" s="135" t="e">
        <f>(CompareByPlace!H74/CompareByPlace!G74)-1</f>
        <v>#DIV/0!</v>
      </c>
      <c r="I74" s="100">
        <f>CompareByPlace!J74-CompareByPlace!I74</f>
        <v>0</v>
      </c>
      <c r="J74" s="135" t="e">
        <f>(CompareByPlace!J74/CompareByPlace!I74)-1</f>
        <v>#DIV/0!</v>
      </c>
      <c r="K74" s="100">
        <f>CompareByPlace!L74-CompareByPlace!K74</f>
        <v>0</v>
      </c>
      <c r="L74" s="135" t="e">
        <f>(CompareByPlace!L74/CompareByPlace!K74)-1</f>
        <v>#DIV/0!</v>
      </c>
      <c r="M74" s="100">
        <f>CompareByPlace!N74-CompareByPlace!M74</f>
        <v>0</v>
      </c>
      <c r="N74" s="135" t="e">
        <f>(CompareByPlace!N74/CompareByPlace!M74)-1</f>
        <v>#DIV/0!</v>
      </c>
      <c r="O74" s="110">
        <f>CompareByPlace!P74-CompareByPlace!O74</f>
        <v>0</v>
      </c>
      <c r="P74" s="140" t="e">
        <f>(CompareByPlace!P74/CompareByPlace!O74)-1</f>
        <v>#DIV/0!</v>
      </c>
      <c r="Q74" s="119">
        <f>CompareByPlace!R74-CompareByPlace!Q74</f>
        <v>0</v>
      </c>
      <c r="R74" s="145" t="e">
        <f>(CompareByPlace!R74/CompareByPlace!Q74)-1</f>
        <v>#DIV/0!</v>
      </c>
      <c r="S74" s="156">
        <f>CompareByPlace!T74-CompareByPlace!S74</f>
        <v>0</v>
      </c>
      <c r="T74" s="151" t="e">
        <f>(CompareByPlace!T74/CompareByPlace!S74)-1</f>
        <v>#DIV/0!</v>
      </c>
      <c r="U74" s="156">
        <f>CompareByPlace!V74-CompareByPlace!U74</f>
        <v>0</v>
      </c>
      <c r="V74" s="151" t="e">
        <f>(CompareByPlace!V74/CompareByPlace!U74)-1</f>
        <v>#DIV/0!</v>
      </c>
    </row>
    <row r="75" spans="1:22" ht="16" customHeight="1" x14ac:dyDescent="0.3">
      <c r="A75" s="6" t="s">
        <v>10</v>
      </c>
      <c r="B75" s="127" t="s">
        <v>80</v>
      </c>
      <c r="C75" s="175">
        <f>CompareByPlace!D75-CompareByPlace!C75</f>
        <v>-397</v>
      </c>
      <c r="D75" s="192">
        <f>(CompareByPlace!D75/CompareByPlace!C75)-1</f>
        <v>-0.25880052151238597</v>
      </c>
      <c r="E75" s="90">
        <f>CompareByPlace!F75-CompareByPlace!E75</f>
        <v>-385</v>
      </c>
      <c r="F75" s="130">
        <f>(CompareByPlace!F75/CompareByPlace!E75)-1</f>
        <v>-0.2529566360052562</v>
      </c>
      <c r="G75" s="100">
        <f>CompareByPlace!H75-CompareByPlace!G75</f>
        <v>-381</v>
      </c>
      <c r="H75" s="135">
        <f>(CompareByPlace!H75/CompareByPlace!G75)-1</f>
        <v>-0.26963906581740982</v>
      </c>
      <c r="I75" s="100">
        <f>CompareByPlace!J75-CompareByPlace!I75</f>
        <v>0</v>
      </c>
      <c r="J75" s="135" t="e">
        <f>(CompareByPlace!J75/CompareByPlace!I75)-1</f>
        <v>#DIV/0!</v>
      </c>
      <c r="K75" s="100">
        <f>CompareByPlace!L75-CompareByPlace!K75</f>
        <v>-4</v>
      </c>
      <c r="L75" s="135">
        <f>(CompareByPlace!L75/CompareByPlace!K75)-1</f>
        <v>-3.669724770642202E-2</v>
      </c>
      <c r="M75" s="100">
        <f>CompareByPlace!N75-CompareByPlace!M75</f>
        <v>0</v>
      </c>
      <c r="N75" s="135" t="e">
        <f>(CompareByPlace!N75/CompareByPlace!M75)-1</f>
        <v>#DIV/0!</v>
      </c>
      <c r="O75" s="110">
        <f>CompareByPlace!P75-CompareByPlace!O75</f>
        <v>-12</v>
      </c>
      <c r="P75" s="140">
        <f>(CompareByPlace!P75/CompareByPlace!O75)-1</f>
        <v>-1</v>
      </c>
      <c r="Q75" s="119">
        <f>CompareByPlace!R75-CompareByPlace!Q75</f>
        <v>0</v>
      </c>
      <c r="R75" s="145" t="e">
        <f>(CompareByPlace!R75/CompareByPlace!Q75)-1</f>
        <v>#DIV/0!</v>
      </c>
      <c r="S75" s="156">
        <f>CompareByPlace!T75-CompareByPlace!S75</f>
        <v>0</v>
      </c>
      <c r="T75" s="151" t="e">
        <f>(CompareByPlace!T75/CompareByPlace!S75)-1</f>
        <v>#DIV/0!</v>
      </c>
      <c r="U75" s="156">
        <f>CompareByPlace!V75-CompareByPlace!U75</f>
        <v>-12</v>
      </c>
      <c r="V75" s="151">
        <f>(CompareByPlace!V75/CompareByPlace!U75)-1</f>
        <v>-1</v>
      </c>
    </row>
    <row r="76" spans="1:22" ht="16" customHeight="1" x14ac:dyDescent="0.3">
      <c r="A76" s="6" t="s">
        <v>10</v>
      </c>
      <c r="B76" s="127" t="s">
        <v>21</v>
      </c>
      <c r="C76" s="175">
        <f>CompareByPlace!D76-CompareByPlace!C76</f>
        <v>147</v>
      </c>
      <c r="D76" s="192">
        <f>(CompareByPlace!D76/CompareByPlace!C76)-1</f>
        <v>1.0279720279720279</v>
      </c>
      <c r="E76" s="90">
        <f>CompareByPlace!F76-CompareByPlace!E76</f>
        <v>121</v>
      </c>
      <c r="F76" s="130">
        <f>(CompareByPlace!F76/CompareByPlace!E76)-1</f>
        <v>2.5744680851063828</v>
      </c>
      <c r="G76" s="100">
        <f>CompareByPlace!H76-CompareByPlace!G76</f>
        <v>30</v>
      </c>
      <c r="H76" s="135" t="e">
        <f>(CompareByPlace!H76/CompareByPlace!G76)-1</f>
        <v>#DIV/0!</v>
      </c>
      <c r="I76" s="100">
        <f>CompareByPlace!J76-CompareByPlace!I76</f>
        <v>-3</v>
      </c>
      <c r="J76" s="135">
        <f>(CompareByPlace!J76/CompareByPlace!I76)-1</f>
        <v>-6.3829787234042534E-2</v>
      </c>
      <c r="K76" s="100">
        <f>CompareByPlace!L76-CompareByPlace!K76</f>
        <v>94</v>
      </c>
      <c r="L76" s="135" t="e">
        <f>(CompareByPlace!L76/CompareByPlace!K76)-1</f>
        <v>#DIV/0!</v>
      </c>
      <c r="M76" s="100">
        <f>CompareByPlace!N76-CompareByPlace!M76</f>
        <v>0</v>
      </c>
      <c r="N76" s="135" t="e">
        <f>(CompareByPlace!N76/CompareByPlace!M76)-1</f>
        <v>#DIV/0!</v>
      </c>
      <c r="O76" s="110">
        <f>CompareByPlace!P76-CompareByPlace!O76</f>
        <v>26</v>
      </c>
      <c r="P76" s="140">
        <f>(CompareByPlace!P76/CompareByPlace!O76)-1</f>
        <v>0.27083333333333326</v>
      </c>
      <c r="Q76" s="119">
        <f>CompareByPlace!R76-CompareByPlace!Q76</f>
        <v>0</v>
      </c>
      <c r="R76" s="145" t="e">
        <f>(CompareByPlace!R76/CompareByPlace!Q76)-1</f>
        <v>#DIV/0!</v>
      </c>
      <c r="S76" s="156">
        <f>CompareByPlace!T76-CompareByPlace!S76</f>
        <v>0</v>
      </c>
      <c r="T76" s="151" t="e">
        <f>(CompareByPlace!T76/CompareByPlace!S76)-1</f>
        <v>#DIV/0!</v>
      </c>
      <c r="U76" s="156">
        <f>CompareByPlace!V76-CompareByPlace!U76</f>
        <v>26</v>
      </c>
      <c r="V76" s="151">
        <f>(CompareByPlace!V76/CompareByPlace!U76)-1</f>
        <v>0.27083333333333326</v>
      </c>
    </row>
    <row r="77" spans="1:22" ht="16" customHeight="1" x14ac:dyDescent="0.3">
      <c r="A77" s="6" t="s">
        <v>11</v>
      </c>
      <c r="B77" s="127" t="s">
        <v>81</v>
      </c>
      <c r="C77" s="175">
        <f>CompareByPlace!D77-CompareByPlace!C77</f>
        <v>21</v>
      </c>
      <c r="D77" s="192">
        <f>(CompareByPlace!D77/CompareByPlace!C77)-1</f>
        <v>4.0384615384615463E-2</v>
      </c>
      <c r="E77" s="90">
        <f>CompareByPlace!F77-CompareByPlace!E77</f>
        <v>31</v>
      </c>
      <c r="F77" s="130">
        <f>(CompareByPlace!F77/CompareByPlace!E77)-1</f>
        <v>6.2124248496993939E-2</v>
      </c>
      <c r="G77" s="100">
        <f>CompareByPlace!H77-CompareByPlace!G77</f>
        <v>-33</v>
      </c>
      <c r="H77" s="135">
        <f>(CompareByPlace!H77/CompareByPlace!G77)-1</f>
        <v>-6.6132264529058071E-2</v>
      </c>
      <c r="I77" s="100">
        <f>CompareByPlace!J77-CompareByPlace!I77</f>
        <v>0</v>
      </c>
      <c r="J77" s="135" t="e">
        <f>(CompareByPlace!J77/CompareByPlace!I77)-1</f>
        <v>#DIV/0!</v>
      </c>
      <c r="K77" s="100">
        <f>CompareByPlace!L77-CompareByPlace!K77</f>
        <v>64</v>
      </c>
      <c r="L77" s="135" t="e">
        <f>(CompareByPlace!L77/CompareByPlace!K77)-1</f>
        <v>#DIV/0!</v>
      </c>
      <c r="M77" s="100">
        <f>CompareByPlace!N77-CompareByPlace!M77</f>
        <v>0</v>
      </c>
      <c r="N77" s="135" t="e">
        <f>(CompareByPlace!N77/CompareByPlace!M77)-1</f>
        <v>#DIV/0!</v>
      </c>
      <c r="O77" s="110">
        <f>CompareByPlace!P77-CompareByPlace!O77</f>
        <v>-10</v>
      </c>
      <c r="P77" s="140">
        <f>(CompareByPlace!P77/CompareByPlace!O77)-1</f>
        <v>-0.47619047619047616</v>
      </c>
      <c r="Q77" s="119">
        <f>CompareByPlace!R77-CompareByPlace!Q77</f>
        <v>0</v>
      </c>
      <c r="R77" s="145" t="e">
        <f>(CompareByPlace!R77/CompareByPlace!Q77)-1</f>
        <v>#DIV/0!</v>
      </c>
      <c r="S77" s="156">
        <f>CompareByPlace!T77-CompareByPlace!S77</f>
        <v>0</v>
      </c>
      <c r="T77" s="151" t="e">
        <f>(CompareByPlace!T77/CompareByPlace!S77)-1</f>
        <v>#DIV/0!</v>
      </c>
      <c r="U77" s="156">
        <f>CompareByPlace!V77-CompareByPlace!U77</f>
        <v>-10</v>
      </c>
      <c r="V77" s="151">
        <f>(CompareByPlace!V77/CompareByPlace!U77)-1</f>
        <v>-0.47619047619047616</v>
      </c>
    </row>
    <row r="78" spans="1:22" ht="16" customHeight="1" x14ac:dyDescent="0.3">
      <c r="A78" s="6" t="s">
        <v>11</v>
      </c>
      <c r="B78" s="127" t="s">
        <v>82</v>
      </c>
      <c r="C78" s="175">
        <f>CompareByPlace!D78-CompareByPlace!C78</f>
        <v>395</v>
      </c>
      <c r="D78" s="192">
        <f>(CompareByPlace!D78/CompareByPlace!C78)-1</f>
        <v>5.8088235294117645</v>
      </c>
      <c r="E78" s="90">
        <f>CompareByPlace!F78-CompareByPlace!E78</f>
        <v>390</v>
      </c>
      <c r="F78" s="130">
        <f>(CompareByPlace!F78/CompareByPlace!E78)-1</f>
        <v>6.1904761904761907</v>
      </c>
      <c r="G78" s="100">
        <f>CompareByPlace!H78-CompareByPlace!G78</f>
        <v>0</v>
      </c>
      <c r="H78" s="135" t="e">
        <f>(CompareByPlace!H78/CompareByPlace!G78)-1</f>
        <v>#DIV/0!</v>
      </c>
      <c r="I78" s="100">
        <f>CompareByPlace!J78-CompareByPlace!I78</f>
        <v>-4</v>
      </c>
      <c r="J78" s="135">
        <f>(CompareByPlace!J78/CompareByPlace!I78)-1</f>
        <v>-0.19047619047619047</v>
      </c>
      <c r="K78" s="100">
        <f>CompareByPlace!L78-CompareByPlace!K78</f>
        <v>365</v>
      </c>
      <c r="L78" s="135">
        <f>(CompareByPlace!L78/CompareByPlace!K78)-1</f>
        <v>8.6904761904761898</v>
      </c>
      <c r="M78" s="100">
        <f>CompareByPlace!N78-CompareByPlace!M78</f>
        <v>29</v>
      </c>
      <c r="N78" s="135" t="e">
        <f>(CompareByPlace!N78/CompareByPlace!M78)-1</f>
        <v>#DIV/0!</v>
      </c>
      <c r="O78" s="110">
        <f>CompareByPlace!P78-CompareByPlace!O78</f>
        <v>5</v>
      </c>
      <c r="P78" s="140">
        <f>(CompareByPlace!P78/CompareByPlace!O78)-1</f>
        <v>1</v>
      </c>
      <c r="Q78" s="119">
        <f>CompareByPlace!R78-CompareByPlace!Q78</f>
        <v>0</v>
      </c>
      <c r="R78" s="145" t="e">
        <f>(CompareByPlace!R78/CompareByPlace!Q78)-1</f>
        <v>#DIV/0!</v>
      </c>
      <c r="S78" s="156">
        <f>CompareByPlace!T78-CompareByPlace!S78</f>
        <v>0</v>
      </c>
      <c r="T78" s="151" t="e">
        <f>(CompareByPlace!T78/CompareByPlace!S78)-1</f>
        <v>#DIV/0!</v>
      </c>
      <c r="U78" s="156">
        <f>CompareByPlace!V78-CompareByPlace!U78</f>
        <v>5</v>
      </c>
      <c r="V78" s="151">
        <f>(CompareByPlace!V78/CompareByPlace!U78)-1</f>
        <v>1</v>
      </c>
    </row>
    <row r="79" spans="1:22" ht="16" customHeight="1" x14ac:dyDescent="0.3">
      <c r="A79" s="6" t="s">
        <v>11</v>
      </c>
      <c r="B79" s="127" t="s">
        <v>83</v>
      </c>
      <c r="C79" s="175">
        <f>CompareByPlace!D79-CompareByPlace!C79</f>
        <v>-7</v>
      </c>
      <c r="D79" s="192">
        <f>(CompareByPlace!D79/CompareByPlace!C79)-1</f>
        <v>-0.11111111111111116</v>
      </c>
      <c r="E79" s="90">
        <f>CompareByPlace!F79-CompareByPlace!E79</f>
        <v>-5</v>
      </c>
      <c r="F79" s="130">
        <f>(CompareByPlace!F79/CompareByPlace!E79)-1</f>
        <v>-0.11363636363636365</v>
      </c>
      <c r="G79" s="100">
        <f>CompareByPlace!H79-CompareByPlace!G79</f>
        <v>0</v>
      </c>
      <c r="H79" s="135" t="e">
        <f>(CompareByPlace!H79/CompareByPlace!G79)-1</f>
        <v>#DIV/0!</v>
      </c>
      <c r="I79" s="100">
        <f>CompareByPlace!J79-CompareByPlace!I79</f>
        <v>0</v>
      </c>
      <c r="J79" s="135" t="e">
        <f>(CompareByPlace!J79/CompareByPlace!I79)-1</f>
        <v>#DIV/0!</v>
      </c>
      <c r="K79" s="100">
        <f>CompareByPlace!L79-CompareByPlace!K79</f>
        <v>-5</v>
      </c>
      <c r="L79" s="135">
        <f>(CompareByPlace!L79/CompareByPlace!K79)-1</f>
        <v>-0.11363636363636365</v>
      </c>
      <c r="M79" s="100">
        <f>CompareByPlace!N79-CompareByPlace!M79</f>
        <v>0</v>
      </c>
      <c r="N79" s="135" t="e">
        <f>(CompareByPlace!N79/CompareByPlace!M79)-1</f>
        <v>#DIV/0!</v>
      </c>
      <c r="O79" s="110">
        <f>CompareByPlace!P79-CompareByPlace!O79</f>
        <v>-2</v>
      </c>
      <c r="P79" s="140">
        <f>(CompareByPlace!P79/CompareByPlace!O79)-1</f>
        <v>-0.10526315789473684</v>
      </c>
      <c r="Q79" s="119">
        <f>CompareByPlace!R79-CompareByPlace!Q79</f>
        <v>0</v>
      </c>
      <c r="R79" s="145" t="e">
        <f>(CompareByPlace!R79/CompareByPlace!Q79)-1</f>
        <v>#DIV/0!</v>
      </c>
      <c r="S79" s="156">
        <f>CompareByPlace!T79-CompareByPlace!S79</f>
        <v>0</v>
      </c>
      <c r="T79" s="151" t="e">
        <f>(CompareByPlace!T79/CompareByPlace!S79)-1</f>
        <v>#DIV/0!</v>
      </c>
      <c r="U79" s="156">
        <f>CompareByPlace!V79-CompareByPlace!U79</f>
        <v>-2</v>
      </c>
      <c r="V79" s="151">
        <f>(CompareByPlace!V79/CompareByPlace!U79)-1</f>
        <v>-0.10526315789473684</v>
      </c>
    </row>
    <row r="80" spans="1:22" ht="16" customHeight="1" x14ac:dyDescent="0.3">
      <c r="A80" s="6" t="s">
        <v>11</v>
      </c>
      <c r="B80" s="127" t="s">
        <v>84</v>
      </c>
      <c r="C80" s="175">
        <f>CompareByPlace!D80-CompareByPlace!C80</f>
        <v>-306</v>
      </c>
      <c r="D80" s="192">
        <f>(CompareByPlace!D80/CompareByPlace!C80)-1</f>
        <v>-1</v>
      </c>
      <c r="E80" s="90">
        <f>CompareByPlace!F80-CompareByPlace!E80</f>
        <v>-14</v>
      </c>
      <c r="F80" s="130">
        <f>(CompareByPlace!F80/CompareByPlace!E80)-1</f>
        <v>-1</v>
      </c>
      <c r="G80" s="100">
        <f>CompareByPlace!H80-CompareByPlace!G80</f>
        <v>0</v>
      </c>
      <c r="H80" s="135" t="e">
        <f>(CompareByPlace!H80/CompareByPlace!G80)-1</f>
        <v>#DIV/0!</v>
      </c>
      <c r="I80" s="100">
        <f>CompareByPlace!J80-CompareByPlace!I80</f>
        <v>-14</v>
      </c>
      <c r="J80" s="135">
        <f>(CompareByPlace!J80/CompareByPlace!I80)-1</f>
        <v>-1</v>
      </c>
      <c r="K80" s="100">
        <f>CompareByPlace!L80-CompareByPlace!K80</f>
        <v>0</v>
      </c>
      <c r="L80" s="135" t="e">
        <f>(CompareByPlace!L80/CompareByPlace!K80)-1</f>
        <v>#DIV/0!</v>
      </c>
      <c r="M80" s="100">
        <f>CompareByPlace!N80-CompareByPlace!M80</f>
        <v>0</v>
      </c>
      <c r="N80" s="135" t="e">
        <f>(CompareByPlace!N80/CompareByPlace!M80)-1</f>
        <v>#DIV/0!</v>
      </c>
      <c r="O80" s="110">
        <f>CompareByPlace!P80-CompareByPlace!O80</f>
        <v>-292</v>
      </c>
      <c r="P80" s="140">
        <f>(CompareByPlace!P80/CompareByPlace!O80)-1</f>
        <v>-1</v>
      </c>
      <c r="Q80" s="119">
        <f>CompareByPlace!R80-CompareByPlace!Q80</f>
        <v>0</v>
      </c>
      <c r="R80" s="145" t="e">
        <f>(CompareByPlace!R80/CompareByPlace!Q80)-1</f>
        <v>#DIV/0!</v>
      </c>
      <c r="S80" s="156">
        <f>CompareByPlace!T80-CompareByPlace!S80</f>
        <v>0</v>
      </c>
      <c r="T80" s="151" t="e">
        <f>(CompareByPlace!T80/CompareByPlace!S80)-1</f>
        <v>#DIV/0!</v>
      </c>
      <c r="U80" s="156">
        <f>CompareByPlace!V80-CompareByPlace!U80</f>
        <v>-292</v>
      </c>
      <c r="V80" s="151">
        <f>(CompareByPlace!V80/CompareByPlace!U80)-1</f>
        <v>-1</v>
      </c>
    </row>
    <row r="81" spans="1:22" ht="16" customHeight="1" x14ac:dyDescent="0.3">
      <c r="A81" s="6" t="s">
        <v>11</v>
      </c>
      <c r="B81" s="127" t="s">
        <v>85</v>
      </c>
      <c r="C81" s="175">
        <f>CompareByPlace!D81-CompareByPlace!C81</f>
        <v>2428</v>
      </c>
      <c r="D81" s="192">
        <f>(CompareByPlace!D81/CompareByPlace!C81)-1</f>
        <v>0.1172606973824013</v>
      </c>
      <c r="E81" s="90">
        <f>CompareByPlace!F81-CompareByPlace!E81</f>
        <v>863</v>
      </c>
      <c r="F81" s="130">
        <f>(CompareByPlace!F81/CompareByPlace!E81)-1</f>
        <v>8.6995967741935409E-2</v>
      </c>
      <c r="G81" s="100">
        <f>CompareByPlace!H81-CompareByPlace!G81</f>
        <v>733</v>
      </c>
      <c r="H81" s="135">
        <f>(CompareByPlace!H81/CompareByPlace!G81)-1</f>
        <v>9.6358617063231344E-2</v>
      </c>
      <c r="I81" s="100">
        <f>CompareByPlace!J81-CompareByPlace!I81</f>
        <v>-161</v>
      </c>
      <c r="J81" s="135">
        <f>(CompareByPlace!J81/CompareByPlace!I81)-1</f>
        <v>-0.49386503067484666</v>
      </c>
      <c r="K81" s="100">
        <f>CompareByPlace!L81-CompareByPlace!K81</f>
        <v>367</v>
      </c>
      <c r="L81" s="135">
        <f>(CompareByPlace!L81/CompareByPlace!K81)-1</f>
        <v>0.20411568409343706</v>
      </c>
      <c r="M81" s="100">
        <f>CompareByPlace!N81-CompareByPlace!M81</f>
        <v>-76</v>
      </c>
      <c r="N81" s="135">
        <f>(CompareByPlace!N81/CompareByPlace!M81)-1</f>
        <v>-0.40211640211640209</v>
      </c>
      <c r="O81" s="110">
        <f>CompareByPlace!P81-CompareByPlace!O81</f>
        <v>1565</v>
      </c>
      <c r="P81" s="140">
        <f>(CompareByPlace!P81/CompareByPlace!O81)-1</f>
        <v>0.14509549415909517</v>
      </c>
      <c r="Q81" s="119">
        <f>CompareByPlace!R81-CompareByPlace!Q81</f>
        <v>2294</v>
      </c>
      <c r="R81" s="145">
        <f>(CompareByPlace!R81/CompareByPlace!Q81)-1</f>
        <v>0.33894799054373514</v>
      </c>
      <c r="S81" s="156">
        <f>CompareByPlace!T81-CompareByPlace!S81</f>
        <v>58</v>
      </c>
      <c r="T81" s="151">
        <f>(CompareByPlace!T81/CompareByPlace!S81)-1</f>
        <v>8.8145896656534939E-2</v>
      </c>
      <c r="U81" s="156">
        <f>CompareByPlace!V81-CompareByPlace!U81</f>
        <v>-787</v>
      </c>
      <c r="V81" s="151">
        <f>(CompareByPlace!V81/CompareByPlace!U81)-1</f>
        <v>-0.23422619047619042</v>
      </c>
    </row>
    <row r="82" spans="1:22" ht="16" customHeight="1" x14ac:dyDescent="0.3">
      <c r="A82" s="6" t="s">
        <v>11</v>
      </c>
      <c r="B82" s="127" t="s">
        <v>21</v>
      </c>
      <c r="C82" s="175">
        <f>CompareByPlace!D82-CompareByPlace!C82</f>
        <v>830</v>
      </c>
      <c r="D82" s="192">
        <f>(CompareByPlace!D82/CompareByPlace!C82)-1</f>
        <v>0.33521809369951527</v>
      </c>
      <c r="E82" s="90">
        <f>CompareByPlace!F82-CompareByPlace!E82</f>
        <v>814</v>
      </c>
      <c r="F82" s="130">
        <f>(CompareByPlace!F82/CompareByPlace!E82)-1</f>
        <v>0.49694749694749696</v>
      </c>
      <c r="G82" s="100">
        <f>CompareByPlace!H82-CompareByPlace!G82</f>
        <v>-107</v>
      </c>
      <c r="H82" s="135">
        <f>(CompareByPlace!H82/CompareByPlace!G82)-1</f>
        <v>-0.43495934959349591</v>
      </c>
      <c r="I82" s="100">
        <f>CompareByPlace!J82-CompareByPlace!I82</f>
        <v>-181</v>
      </c>
      <c r="J82" s="135">
        <f>(CompareByPlace!J82/CompareByPlace!I82)-1</f>
        <v>-0.66300366300366298</v>
      </c>
      <c r="K82" s="100">
        <f>CompareByPlace!L82-CompareByPlace!K82</f>
        <v>1123</v>
      </c>
      <c r="L82" s="135">
        <f>(CompareByPlace!L82/CompareByPlace!K82)-1</f>
        <v>1.0283882783882783</v>
      </c>
      <c r="M82" s="100">
        <f>CompareByPlace!N82-CompareByPlace!M82</f>
        <v>-21</v>
      </c>
      <c r="N82" s="135">
        <f>(CompareByPlace!N82/CompareByPlace!M82)-1</f>
        <v>-0.77777777777777779</v>
      </c>
      <c r="O82" s="110">
        <f>CompareByPlace!P82-CompareByPlace!O82</f>
        <v>16</v>
      </c>
      <c r="P82" s="140">
        <f>(CompareByPlace!P82/CompareByPlace!O82)-1</f>
        <v>1.9093078758949833E-2</v>
      </c>
      <c r="Q82" s="119">
        <f>CompareByPlace!R82-CompareByPlace!Q82</f>
        <v>0</v>
      </c>
      <c r="R82" s="145" t="e">
        <f>(CompareByPlace!R82/CompareByPlace!Q82)-1</f>
        <v>#DIV/0!</v>
      </c>
      <c r="S82" s="156">
        <f>CompareByPlace!T82-CompareByPlace!S82</f>
        <v>0</v>
      </c>
      <c r="T82" s="151" t="e">
        <f>(CompareByPlace!T82/CompareByPlace!S82)-1</f>
        <v>#DIV/0!</v>
      </c>
      <c r="U82" s="156">
        <f>CompareByPlace!V82-CompareByPlace!U82</f>
        <v>16</v>
      </c>
      <c r="V82" s="151">
        <f>(CompareByPlace!V82/CompareByPlace!U82)-1</f>
        <v>1.9093078758949833E-2</v>
      </c>
    </row>
    <row r="83" spans="1:22" ht="16" customHeight="1" x14ac:dyDescent="0.3">
      <c r="A83" s="6" t="s">
        <v>12</v>
      </c>
      <c r="B83" s="127" t="s">
        <v>46</v>
      </c>
      <c r="C83" s="175">
        <f>CompareByPlace!D83-CompareByPlace!C83</f>
        <v>24</v>
      </c>
      <c r="D83" s="192">
        <f>(CompareByPlace!D83/CompareByPlace!C83)-1</f>
        <v>8.4805653710247286E-2</v>
      </c>
      <c r="E83" s="90">
        <f>CompareByPlace!F83-CompareByPlace!E83</f>
        <v>157</v>
      </c>
      <c r="F83" s="130">
        <f>(CompareByPlace!F83/CompareByPlace!E83)-1</f>
        <v>1.3083333333333331</v>
      </c>
      <c r="G83" s="100">
        <f>CompareByPlace!H83-CompareByPlace!G83</f>
        <v>0</v>
      </c>
      <c r="H83" s="135" t="e">
        <f>(CompareByPlace!H83/CompareByPlace!G83)-1</f>
        <v>#DIV/0!</v>
      </c>
      <c r="I83" s="100">
        <f>CompareByPlace!J83-CompareByPlace!I83</f>
        <v>0</v>
      </c>
      <c r="J83" s="135" t="e">
        <f>(CompareByPlace!J83/CompareByPlace!I83)-1</f>
        <v>#DIV/0!</v>
      </c>
      <c r="K83" s="100">
        <f>CompareByPlace!L83-CompareByPlace!K83</f>
        <v>157</v>
      </c>
      <c r="L83" s="135">
        <f>(CompareByPlace!L83/CompareByPlace!K83)-1</f>
        <v>1.3083333333333331</v>
      </c>
      <c r="M83" s="100">
        <f>CompareByPlace!N83-CompareByPlace!M83</f>
        <v>0</v>
      </c>
      <c r="N83" s="135" t="e">
        <f>(CompareByPlace!N83/CompareByPlace!M83)-1</f>
        <v>#DIV/0!</v>
      </c>
      <c r="O83" s="110">
        <f>CompareByPlace!P83-CompareByPlace!O83</f>
        <v>-133</v>
      </c>
      <c r="P83" s="140">
        <f>(CompareByPlace!P83/CompareByPlace!O83)-1</f>
        <v>-0.81595092024539873</v>
      </c>
      <c r="Q83" s="119">
        <f>CompareByPlace!R83-CompareByPlace!Q83</f>
        <v>0</v>
      </c>
      <c r="R83" s="145" t="e">
        <f>(CompareByPlace!R83/CompareByPlace!Q83)-1</f>
        <v>#DIV/0!</v>
      </c>
      <c r="S83" s="156">
        <f>CompareByPlace!T83-CompareByPlace!S83</f>
        <v>0</v>
      </c>
      <c r="T83" s="151" t="e">
        <f>(CompareByPlace!T83/CompareByPlace!S83)-1</f>
        <v>#DIV/0!</v>
      </c>
      <c r="U83" s="156">
        <f>CompareByPlace!V83-CompareByPlace!U83</f>
        <v>-133</v>
      </c>
      <c r="V83" s="151">
        <f>(CompareByPlace!V83/CompareByPlace!U83)-1</f>
        <v>-0.81595092024539873</v>
      </c>
    </row>
    <row r="84" spans="1:22" ht="16" customHeight="1" x14ac:dyDescent="0.3">
      <c r="A84" s="6" t="s">
        <v>12</v>
      </c>
      <c r="B84" s="127" t="s">
        <v>86</v>
      </c>
      <c r="C84" s="175">
        <f>CompareByPlace!D84-CompareByPlace!C84</f>
        <v>110</v>
      </c>
      <c r="D84" s="192">
        <f>(CompareByPlace!D84/CompareByPlace!C84)-1</f>
        <v>0.39007092198581561</v>
      </c>
      <c r="E84" s="90">
        <f>CompareByPlace!F84-CompareByPlace!E84</f>
        <v>91</v>
      </c>
      <c r="F84" s="130">
        <f>(CompareByPlace!F84/CompareByPlace!E84)-1</f>
        <v>1.9361702127659575</v>
      </c>
      <c r="G84" s="100">
        <f>CompareByPlace!H84-CompareByPlace!G84</f>
        <v>0</v>
      </c>
      <c r="H84" s="135" t="e">
        <f>(CompareByPlace!H84/CompareByPlace!G84)-1</f>
        <v>#DIV/0!</v>
      </c>
      <c r="I84" s="100">
        <f>CompareByPlace!J84-CompareByPlace!I84</f>
        <v>-44</v>
      </c>
      <c r="J84" s="135">
        <f>(CompareByPlace!J84/CompareByPlace!I84)-1</f>
        <v>-1</v>
      </c>
      <c r="K84" s="100">
        <f>CompareByPlace!L84-CompareByPlace!K84</f>
        <v>135</v>
      </c>
      <c r="L84" s="135">
        <f>(CompareByPlace!L84/CompareByPlace!K84)-1</f>
        <v>45</v>
      </c>
      <c r="M84" s="100">
        <f>CompareByPlace!N84-CompareByPlace!M84</f>
        <v>0</v>
      </c>
      <c r="N84" s="135" t="e">
        <f>(CompareByPlace!N84/CompareByPlace!M84)-1</f>
        <v>#DIV/0!</v>
      </c>
      <c r="O84" s="110">
        <f>CompareByPlace!P84-CompareByPlace!O84</f>
        <v>19</v>
      </c>
      <c r="P84" s="140">
        <f>(CompareByPlace!P84/CompareByPlace!O84)-1</f>
        <v>8.085106382978724E-2</v>
      </c>
      <c r="Q84" s="119">
        <f>CompareByPlace!R84-CompareByPlace!Q84</f>
        <v>0</v>
      </c>
      <c r="R84" s="145" t="e">
        <f>(CompareByPlace!R84/CompareByPlace!Q84)-1</f>
        <v>#DIV/0!</v>
      </c>
      <c r="S84" s="156">
        <f>CompareByPlace!T84-CompareByPlace!S84</f>
        <v>0</v>
      </c>
      <c r="T84" s="151" t="e">
        <f>(CompareByPlace!T84/CompareByPlace!S84)-1</f>
        <v>#DIV/0!</v>
      </c>
      <c r="U84" s="156">
        <f>CompareByPlace!V84-CompareByPlace!U84</f>
        <v>19</v>
      </c>
      <c r="V84" s="151">
        <f>(CompareByPlace!V84/CompareByPlace!U84)-1</f>
        <v>8.085106382978724E-2</v>
      </c>
    </row>
    <row r="85" spans="1:22" ht="16" customHeight="1" x14ac:dyDescent="0.3">
      <c r="A85" s="6" t="s">
        <v>12</v>
      </c>
      <c r="B85" s="127" t="s">
        <v>87</v>
      </c>
      <c r="C85" s="175">
        <f>CompareByPlace!D85-CompareByPlace!C85</f>
        <v>0</v>
      </c>
      <c r="D85" s="192" t="e">
        <f>(CompareByPlace!D85/CompareByPlace!C85)-1</f>
        <v>#DIV/0!</v>
      </c>
      <c r="E85" s="90">
        <f>CompareByPlace!F85-CompareByPlace!E85</f>
        <v>0</v>
      </c>
      <c r="F85" s="130" t="e">
        <f>(CompareByPlace!F85/CompareByPlace!E85)-1</f>
        <v>#DIV/0!</v>
      </c>
      <c r="G85" s="100">
        <f>CompareByPlace!H85-CompareByPlace!G85</f>
        <v>0</v>
      </c>
      <c r="H85" s="135" t="e">
        <f>(CompareByPlace!H85/CompareByPlace!G85)-1</f>
        <v>#DIV/0!</v>
      </c>
      <c r="I85" s="100">
        <f>CompareByPlace!J85-CompareByPlace!I85</f>
        <v>0</v>
      </c>
      <c r="J85" s="135" t="e">
        <f>(CompareByPlace!J85/CompareByPlace!I85)-1</f>
        <v>#DIV/0!</v>
      </c>
      <c r="K85" s="100">
        <f>CompareByPlace!L85-CompareByPlace!K85</f>
        <v>0</v>
      </c>
      <c r="L85" s="135" t="e">
        <f>(CompareByPlace!L85/CompareByPlace!K85)-1</f>
        <v>#DIV/0!</v>
      </c>
      <c r="M85" s="100">
        <f>CompareByPlace!N85-CompareByPlace!M85</f>
        <v>0</v>
      </c>
      <c r="N85" s="135" t="e">
        <f>(CompareByPlace!N85/CompareByPlace!M85)-1</f>
        <v>#DIV/0!</v>
      </c>
      <c r="O85" s="110">
        <f>CompareByPlace!P85-CompareByPlace!O85</f>
        <v>0</v>
      </c>
      <c r="P85" s="140" t="e">
        <f>(CompareByPlace!P85/CompareByPlace!O85)-1</f>
        <v>#DIV/0!</v>
      </c>
      <c r="Q85" s="119">
        <f>CompareByPlace!R85-CompareByPlace!Q85</f>
        <v>0</v>
      </c>
      <c r="R85" s="145" t="e">
        <f>(CompareByPlace!R85/CompareByPlace!Q85)-1</f>
        <v>#DIV/0!</v>
      </c>
      <c r="S85" s="156">
        <f>CompareByPlace!T85-CompareByPlace!S85</f>
        <v>0</v>
      </c>
      <c r="T85" s="151" t="e">
        <f>(CompareByPlace!T85/CompareByPlace!S85)-1</f>
        <v>#DIV/0!</v>
      </c>
      <c r="U85" s="156">
        <f>CompareByPlace!V85-CompareByPlace!U85</f>
        <v>0</v>
      </c>
      <c r="V85" s="151" t="e">
        <f>(CompareByPlace!V85/CompareByPlace!U85)-1</f>
        <v>#DIV/0!</v>
      </c>
    </row>
    <row r="86" spans="1:22" ht="16" customHeight="1" x14ac:dyDescent="0.3">
      <c r="A86" s="6" t="s">
        <v>12</v>
      </c>
      <c r="B86" s="127" t="s">
        <v>88</v>
      </c>
      <c r="C86" s="175">
        <f>CompareByPlace!D86-CompareByPlace!C86</f>
        <v>-1314</v>
      </c>
      <c r="D86" s="192">
        <f>(CompareByPlace!D86/CompareByPlace!C86)-1</f>
        <v>-0.18002466091245373</v>
      </c>
      <c r="E86" s="90">
        <f>CompareByPlace!F86-CompareByPlace!E86</f>
        <v>-1308</v>
      </c>
      <c r="F86" s="130">
        <f>(CompareByPlace!F86/CompareByPlace!E86)-1</f>
        <v>-0.17935006170300283</v>
      </c>
      <c r="G86" s="100">
        <f>CompareByPlace!H86-CompareByPlace!G86</f>
        <v>-1308</v>
      </c>
      <c r="H86" s="135">
        <f>(CompareByPlace!H86/CompareByPlace!G86)-1</f>
        <v>-0.17935006170300283</v>
      </c>
      <c r="I86" s="100">
        <f>CompareByPlace!J86-CompareByPlace!I86</f>
        <v>0</v>
      </c>
      <c r="J86" s="135" t="e">
        <f>(CompareByPlace!J86/CompareByPlace!I86)-1</f>
        <v>#DIV/0!</v>
      </c>
      <c r="K86" s="100">
        <f>CompareByPlace!L86-CompareByPlace!K86</f>
        <v>0</v>
      </c>
      <c r="L86" s="135" t="e">
        <f>(CompareByPlace!L86/CompareByPlace!K86)-1</f>
        <v>#DIV/0!</v>
      </c>
      <c r="M86" s="100">
        <f>CompareByPlace!N86-CompareByPlace!M86</f>
        <v>0</v>
      </c>
      <c r="N86" s="135" t="e">
        <f>(CompareByPlace!N86/CompareByPlace!M86)-1</f>
        <v>#DIV/0!</v>
      </c>
      <c r="O86" s="110">
        <f>CompareByPlace!P86-CompareByPlace!O86</f>
        <v>-6</v>
      </c>
      <c r="P86" s="140">
        <f>(CompareByPlace!P86/CompareByPlace!O86)-1</f>
        <v>-1</v>
      </c>
      <c r="Q86" s="119">
        <f>CompareByPlace!R86-CompareByPlace!Q86</f>
        <v>0</v>
      </c>
      <c r="R86" s="145" t="e">
        <f>(CompareByPlace!R86/CompareByPlace!Q86)-1</f>
        <v>#DIV/0!</v>
      </c>
      <c r="S86" s="156">
        <f>CompareByPlace!T86-CompareByPlace!S86</f>
        <v>0</v>
      </c>
      <c r="T86" s="151" t="e">
        <f>(CompareByPlace!T86/CompareByPlace!S86)-1</f>
        <v>#DIV/0!</v>
      </c>
      <c r="U86" s="156">
        <f>CompareByPlace!V86-CompareByPlace!U86</f>
        <v>-6</v>
      </c>
      <c r="V86" s="151">
        <f>(CompareByPlace!V86/CompareByPlace!U86)-1</f>
        <v>-1</v>
      </c>
    </row>
    <row r="87" spans="1:22" ht="16" customHeight="1" x14ac:dyDescent="0.3">
      <c r="A87" s="6" t="s">
        <v>12</v>
      </c>
      <c r="B87" s="127" t="s">
        <v>89</v>
      </c>
      <c r="C87" s="175">
        <f>CompareByPlace!D87-CompareByPlace!C87</f>
        <v>-2345</v>
      </c>
      <c r="D87" s="192">
        <f>(CompareByPlace!D87/CompareByPlace!C87)-1</f>
        <v>-0.13248587570621473</v>
      </c>
      <c r="E87" s="90">
        <f>CompareByPlace!F87-CompareByPlace!E87</f>
        <v>-2345</v>
      </c>
      <c r="F87" s="130">
        <f>(CompareByPlace!F87/CompareByPlace!E87)-1</f>
        <v>-0.13248587570621473</v>
      </c>
      <c r="G87" s="100">
        <f>CompareByPlace!H87-CompareByPlace!G87</f>
        <v>-2326</v>
      </c>
      <c r="H87" s="135">
        <f>(CompareByPlace!H87/CompareByPlace!G87)-1</f>
        <v>-0.13181457554119913</v>
      </c>
      <c r="I87" s="100">
        <f>CompareByPlace!J87-CompareByPlace!I87</f>
        <v>-19</v>
      </c>
      <c r="J87" s="135">
        <f>(CompareByPlace!J87/CompareByPlace!I87)-1</f>
        <v>-0.35185185185185186</v>
      </c>
      <c r="K87" s="100">
        <f>CompareByPlace!L87-CompareByPlace!K87</f>
        <v>0</v>
      </c>
      <c r="L87" s="135" t="e">
        <f>(CompareByPlace!L87/CompareByPlace!K87)-1</f>
        <v>#DIV/0!</v>
      </c>
      <c r="M87" s="100">
        <f>CompareByPlace!N87-CompareByPlace!M87</f>
        <v>0</v>
      </c>
      <c r="N87" s="135" t="e">
        <f>(CompareByPlace!N87/CompareByPlace!M87)-1</f>
        <v>#DIV/0!</v>
      </c>
      <c r="O87" s="110">
        <f>CompareByPlace!P87-CompareByPlace!O87</f>
        <v>0</v>
      </c>
      <c r="P87" s="140" t="e">
        <f>(CompareByPlace!P87/CompareByPlace!O87)-1</f>
        <v>#DIV/0!</v>
      </c>
      <c r="Q87" s="119">
        <f>CompareByPlace!R87-CompareByPlace!Q87</f>
        <v>0</v>
      </c>
      <c r="R87" s="145" t="e">
        <f>(CompareByPlace!R87/CompareByPlace!Q87)-1</f>
        <v>#DIV/0!</v>
      </c>
      <c r="S87" s="156">
        <f>CompareByPlace!T87-CompareByPlace!S87</f>
        <v>0</v>
      </c>
      <c r="T87" s="151" t="e">
        <f>(CompareByPlace!T87/CompareByPlace!S87)-1</f>
        <v>#DIV/0!</v>
      </c>
      <c r="U87" s="156">
        <f>CompareByPlace!V87-CompareByPlace!U87</f>
        <v>0</v>
      </c>
      <c r="V87" s="151" t="e">
        <f>(CompareByPlace!V87/CompareByPlace!U87)-1</f>
        <v>#DIV/0!</v>
      </c>
    </row>
    <row r="88" spans="1:22" ht="16" customHeight="1" x14ac:dyDescent="0.3">
      <c r="A88" s="6" t="s">
        <v>12</v>
      </c>
      <c r="B88" s="127" t="s">
        <v>36</v>
      </c>
      <c r="C88" s="175">
        <f>CompareByPlace!D88-CompareByPlace!C88</f>
        <v>0</v>
      </c>
      <c r="D88" s="192" t="e">
        <f>(CompareByPlace!D88/CompareByPlace!C88)-1</f>
        <v>#DIV/0!</v>
      </c>
      <c r="E88" s="90">
        <f>CompareByPlace!F88-CompareByPlace!E88</f>
        <v>0</v>
      </c>
      <c r="F88" s="130" t="e">
        <f>(CompareByPlace!F88/CompareByPlace!E88)-1</f>
        <v>#DIV/0!</v>
      </c>
      <c r="G88" s="100">
        <f>CompareByPlace!H88-CompareByPlace!G88</f>
        <v>0</v>
      </c>
      <c r="H88" s="135" t="e">
        <f>(CompareByPlace!H88/CompareByPlace!G88)-1</f>
        <v>#DIV/0!</v>
      </c>
      <c r="I88" s="100">
        <f>CompareByPlace!J88-CompareByPlace!I88</f>
        <v>0</v>
      </c>
      <c r="J88" s="135" t="e">
        <f>(CompareByPlace!J88/CompareByPlace!I88)-1</f>
        <v>#DIV/0!</v>
      </c>
      <c r="K88" s="100">
        <f>CompareByPlace!L88-CompareByPlace!K88</f>
        <v>0</v>
      </c>
      <c r="L88" s="135" t="e">
        <f>(CompareByPlace!L88/CompareByPlace!K88)-1</f>
        <v>#DIV/0!</v>
      </c>
      <c r="M88" s="100">
        <f>CompareByPlace!N88-CompareByPlace!M88</f>
        <v>0</v>
      </c>
      <c r="N88" s="135" t="e">
        <f>(CompareByPlace!N88/CompareByPlace!M88)-1</f>
        <v>#DIV/0!</v>
      </c>
      <c r="O88" s="110">
        <f>CompareByPlace!P88-CompareByPlace!O88</f>
        <v>0</v>
      </c>
      <c r="P88" s="140" t="e">
        <f>(CompareByPlace!P88/CompareByPlace!O88)-1</f>
        <v>#DIV/0!</v>
      </c>
      <c r="Q88" s="119">
        <f>CompareByPlace!R88-CompareByPlace!Q88</f>
        <v>0</v>
      </c>
      <c r="R88" s="145" t="e">
        <f>(CompareByPlace!R88/CompareByPlace!Q88)-1</f>
        <v>#DIV/0!</v>
      </c>
      <c r="S88" s="156">
        <f>CompareByPlace!T88-CompareByPlace!S88</f>
        <v>0</v>
      </c>
      <c r="T88" s="151" t="e">
        <f>(CompareByPlace!T88/CompareByPlace!S88)-1</f>
        <v>#DIV/0!</v>
      </c>
      <c r="U88" s="156">
        <f>CompareByPlace!V88-CompareByPlace!U88</f>
        <v>0</v>
      </c>
      <c r="V88" s="151" t="e">
        <f>(CompareByPlace!V88/CompareByPlace!U88)-1</f>
        <v>#DIV/0!</v>
      </c>
    </row>
    <row r="89" spans="1:22" ht="16" customHeight="1" x14ac:dyDescent="0.3">
      <c r="A89" s="6" t="s">
        <v>12</v>
      </c>
      <c r="B89" s="127" t="s">
        <v>90</v>
      </c>
      <c r="C89" s="175">
        <f>CompareByPlace!D89-CompareByPlace!C89</f>
        <v>0</v>
      </c>
      <c r="D89" s="192" t="e">
        <f>(CompareByPlace!D89/CompareByPlace!C89)-1</f>
        <v>#DIV/0!</v>
      </c>
      <c r="E89" s="90">
        <f>CompareByPlace!F89-CompareByPlace!E89</f>
        <v>0</v>
      </c>
      <c r="F89" s="130" t="e">
        <f>(CompareByPlace!F89/CompareByPlace!E89)-1</f>
        <v>#DIV/0!</v>
      </c>
      <c r="G89" s="100">
        <f>CompareByPlace!H89-CompareByPlace!G89</f>
        <v>0</v>
      </c>
      <c r="H89" s="135" t="e">
        <f>(CompareByPlace!H89/CompareByPlace!G89)-1</f>
        <v>#DIV/0!</v>
      </c>
      <c r="I89" s="100">
        <f>CompareByPlace!J89-CompareByPlace!I89</f>
        <v>0</v>
      </c>
      <c r="J89" s="135" t="e">
        <f>(CompareByPlace!J89/CompareByPlace!I89)-1</f>
        <v>#DIV/0!</v>
      </c>
      <c r="K89" s="100">
        <f>CompareByPlace!L89-CompareByPlace!K89</f>
        <v>0</v>
      </c>
      <c r="L89" s="135" t="e">
        <f>(CompareByPlace!L89/CompareByPlace!K89)-1</f>
        <v>#DIV/0!</v>
      </c>
      <c r="M89" s="100">
        <f>CompareByPlace!N89-CompareByPlace!M89</f>
        <v>0</v>
      </c>
      <c r="N89" s="135" t="e">
        <f>(CompareByPlace!N89/CompareByPlace!M89)-1</f>
        <v>#DIV/0!</v>
      </c>
      <c r="O89" s="110">
        <f>CompareByPlace!P89-CompareByPlace!O89</f>
        <v>0</v>
      </c>
      <c r="P89" s="140" t="e">
        <f>(CompareByPlace!P89/CompareByPlace!O89)-1</f>
        <v>#DIV/0!</v>
      </c>
      <c r="Q89" s="119">
        <f>CompareByPlace!R89-CompareByPlace!Q89</f>
        <v>0</v>
      </c>
      <c r="R89" s="145" t="e">
        <f>(CompareByPlace!R89/CompareByPlace!Q89)-1</f>
        <v>#DIV/0!</v>
      </c>
      <c r="S89" s="156">
        <f>CompareByPlace!T89-CompareByPlace!S89</f>
        <v>0</v>
      </c>
      <c r="T89" s="151" t="e">
        <f>(CompareByPlace!T89/CompareByPlace!S89)-1</f>
        <v>#DIV/0!</v>
      </c>
      <c r="U89" s="156">
        <f>CompareByPlace!V89-CompareByPlace!U89</f>
        <v>0</v>
      </c>
      <c r="V89" s="151" t="e">
        <f>(CompareByPlace!V89/CompareByPlace!U89)-1</f>
        <v>#DIV/0!</v>
      </c>
    </row>
    <row r="90" spans="1:22" ht="16" customHeight="1" x14ac:dyDescent="0.3">
      <c r="A90" s="6" t="s">
        <v>12</v>
      </c>
      <c r="B90" s="127" t="s">
        <v>91</v>
      </c>
      <c r="C90" s="175">
        <f>CompareByPlace!D90-CompareByPlace!C90</f>
        <v>0</v>
      </c>
      <c r="D90" s="192" t="e">
        <f>(CompareByPlace!D90/CompareByPlace!C90)-1</f>
        <v>#DIV/0!</v>
      </c>
      <c r="E90" s="90">
        <f>CompareByPlace!F90-CompareByPlace!E90</f>
        <v>0</v>
      </c>
      <c r="F90" s="130" t="e">
        <f>(CompareByPlace!F90/CompareByPlace!E90)-1</f>
        <v>#DIV/0!</v>
      </c>
      <c r="G90" s="100">
        <f>CompareByPlace!H90-CompareByPlace!G90</f>
        <v>0</v>
      </c>
      <c r="H90" s="135" t="e">
        <f>(CompareByPlace!H90/CompareByPlace!G90)-1</f>
        <v>#DIV/0!</v>
      </c>
      <c r="I90" s="100">
        <f>CompareByPlace!J90-CompareByPlace!I90</f>
        <v>0</v>
      </c>
      <c r="J90" s="135" t="e">
        <f>(CompareByPlace!J90/CompareByPlace!I90)-1</f>
        <v>#DIV/0!</v>
      </c>
      <c r="K90" s="100">
        <f>CompareByPlace!L90-CompareByPlace!K90</f>
        <v>0</v>
      </c>
      <c r="L90" s="135" t="e">
        <f>(CompareByPlace!L90/CompareByPlace!K90)-1</f>
        <v>#DIV/0!</v>
      </c>
      <c r="M90" s="100">
        <f>CompareByPlace!N90-CompareByPlace!M90</f>
        <v>0</v>
      </c>
      <c r="N90" s="135" t="e">
        <f>(CompareByPlace!N90/CompareByPlace!M90)-1</f>
        <v>#DIV/0!</v>
      </c>
      <c r="O90" s="110">
        <f>CompareByPlace!P90-CompareByPlace!O90</f>
        <v>0</v>
      </c>
      <c r="P90" s="140" t="e">
        <f>(CompareByPlace!P90/CompareByPlace!O90)-1</f>
        <v>#DIV/0!</v>
      </c>
      <c r="Q90" s="119">
        <f>CompareByPlace!R90-CompareByPlace!Q90</f>
        <v>0</v>
      </c>
      <c r="R90" s="145" t="e">
        <f>(CompareByPlace!R90/CompareByPlace!Q90)-1</f>
        <v>#DIV/0!</v>
      </c>
      <c r="S90" s="156">
        <f>CompareByPlace!T90-CompareByPlace!S90</f>
        <v>0</v>
      </c>
      <c r="T90" s="151" t="e">
        <f>(CompareByPlace!T90/CompareByPlace!S90)-1</f>
        <v>#DIV/0!</v>
      </c>
      <c r="U90" s="156">
        <f>CompareByPlace!V90-CompareByPlace!U90</f>
        <v>0</v>
      </c>
      <c r="V90" s="151" t="e">
        <f>(CompareByPlace!V90/CompareByPlace!U90)-1</f>
        <v>#DIV/0!</v>
      </c>
    </row>
    <row r="91" spans="1:22" ht="16" customHeight="1" x14ac:dyDescent="0.3">
      <c r="A91" s="6" t="s">
        <v>12</v>
      </c>
      <c r="B91" s="127" t="s">
        <v>81</v>
      </c>
      <c r="C91" s="175">
        <f>CompareByPlace!D91-CompareByPlace!C91</f>
        <v>0</v>
      </c>
      <c r="D91" s="192" t="e">
        <f>(CompareByPlace!D91/CompareByPlace!C91)-1</f>
        <v>#DIV/0!</v>
      </c>
      <c r="E91" s="90">
        <f>CompareByPlace!F91-CompareByPlace!E91</f>
        <v>0</v>
      </c>
      <c r="F91" s="130" t="e">
        <f>(CompareByPlace!F91/CompareByPlace!E91)-1</f>
        <v>#DIV/0!</v>
      </c>
      <c r="G91" s="100">
        <f>CompareByPlace!H91-CompareByPlace!G91</f>
        <v>0</v>
      </c>
      <c r="H91" s="135" t="e">
        <f>(CompareByPlace!H91/CompareByPlace!G91)-1</f>
        <v>#DIV/0!</v>
      </c>
      <c r="I91" s="100">
        <f>CompareByPlace!J91-CompareByPlace!I91</f>
        <v>0</v>
      </c>
      <c r="J91" s="135" t="e">
        <f>(CompareByPlace!J91/CompareByPlace!I91)-1</f>
        <v>#DIV/0!</v>
      </c>
      <c r="K91" s="100">
        <f>CompareByPlace!L91-CompareByPlace!K91</f>
        <v>0</v>
      </c>
      <c r="L91" s="135" t="e">
        <f>(CompareByPlace!L91/CompareByPlace!K91)-1</f>
        <v>#DIV/0!</v>
      </c>
      <c r="M91" s="100">
        <f>CompareByPlace!N91-CompareByPlace!M91</f>
        <v>0</v>
      </c>
      <c r="N91" s="135" t="e">
        <f>(CompareByPlace!N91/CompareByPlace!M91)-1</f>
        <v>#DIV/0!</v>
      </c>
      <c r="O91" s="110">
        <f>CompareByPlace!P91-CompareByPlace!O91</f>
        <v>0</v>
      </c>
      <c r="P91" s="140" t="e">
        <f>(CompareByPlace!P91/CompareByPlace!O91)-1</f>
        <v>#DIV/0!</v>
      </c>
      <c r="Q91" s="119">
        <f>CompareByPlace!R91-CompareByPlace!Q91</f>
        <v>0</v>
      </c>
      <c r="R91" s="145" t="e">
        <f>(CompareByPlace!R91/CompareByPlace!Q91)-1</f>
        <v>#DIV/0!</v>
      </c>
      <c r="S91" s="156">
        <f>CompareByPlace!T91-CompareByPlace!S91</f>
        <v>0</v>
      </c>
      <c r="T91" s="151" t="e">
        <f>(CompareByPlace!T91/CompareByPlace!S91)-1</f>
        <v>#DIV/0!</v>
      </c>
      <c r="U91" s="156">
        <f>CompareByPlace!V91-CompareByPlace!U91</f>
        <v>0</v>
      </c>
      <c r="V91" s="151" t="e">
        <f>(CompareByPlace!V91/CompareByPlace!U91)-1</f>
        <v>#DIV/0!</v>
      </c>
    </row>
    <row r="92" spans="1:22" ht="16" customHeight="1" x14ac:dyDescent="0.3">
      <c r="A92" s="6" t="s">
        <v>12</v>
      </c>
      <c r="B92" s="127" t="s">
        <v>8</v>
      </c>
      <c r="C92" s="175">
        <f>CompareByPlace!D92-CompareByPlace!C92</f>
        <v>10</v>
      </c>
      <c r="D92" s="192" t="e">
        <f>(CompareByPlace!D92/CompareByPlace!C92)-1</f>
        <v>#DIV/0!</v>
      </c>
      <c r="E92" s="90">
        <f>CompareByPlace!F92-CompareByPlace!E92</f>
        <v>0</v>
      </c>
      <c r="F92" s="130" t="e">
        <f>(CompareByPlace!F92/CompareByPlace!E92)-1</f>
        <v>#DIV/0!</v>
      </c>
      <c r="G92" s="100">
        <f>CompareByPlace!H92-CompareByPlace!G92</f>
        <v>0</v>
      </c>
      <c r="H92" s="135" t="e">
        <f>(CompareByPlace!H92/CompareByPlace!G92)-1</f>
        <v>#DIV/0!</v>
      </c>
      <c r="I92" s="100">
        <f>CompareByPlace!J92-CompareByPlace!I92</f>
        <v>0</v>
      </c>
      <c r="J92" s="135" t="e">
        <f>(CompareByPlace!J92/CompareByPlace!I92)-1</f>
        <v>#DIV/0!</v>
      </c>
      <c r="K92" s="100">
        <f>CompareByPlace!L92-CompareByPlace!K92</f>
        <v>0</v>
      </c>
      <c r="L92" s="135" t="e">
        <f>(CompareByPlace!L92/CompareByPlace!K92)-1</f>
        <v>#DIV/0!</v>
      </c>
      <c r="M92" s="100">
        <f>CompareByPlace!N92-CompareByPlace!M92</f>
        <v>0</v>
      </c>
      <c r="N92" s="135" t="e">
        <f>(CompareByPlace!N92/CompareByPlace!M92)-1</f>
        <v>#DIV/0!</v>
      </c>
      <c r="O92" s="110">
        <f>CompareByPlace!P92-CompareByPlace!O92</f>
        <v>10</v>
      </c>
      <c r="P92" s="140" t="e">
        <f>(CompareByPlace!P92/CompareByPlace!O92)-1</f>
        <v>#DIV/0!</v>
      </c>
      <c r="Q92" s="119">
        <f>CompareByPlace!R92-CompareByPlace!Q92</f>
        <v>0</v>
      </c>
      <c r="R92" s="145" t="e">
        <f>(CompareByPlace!R92/CompareByPlace!Q92)-1</f>
        <v>#DIV/0!</v>
      </c>
      <c r="S92" s="156">
        <f>CompareByPlace!T92-CompareByPlace!S92</f>
        <v>0</v>
      </c>
      <c r="T92" s="151" t="e">
        <f>(CompareByPlace!T92/CompareByPlace!S92)-1</f>
        <v>#DIV/0!</v>
      </c>
      <c r="U92" s="156">
        <f>CompareByPlace!V92-CompareByPlace!U92</f>
        <v>10</v>
      </c>
      <c r="V92" s="151" t="e">
        <f>(CompareByPlace!V92/CompareByPlace!U92)-1</f>
        <v>#DIV/0!</v>
      </c>
    </row>
    <row r="93" spans="1:22" ht="16" customHeight="1" x14ac:dyDescent="0.3">
      <c r="A93" s="6" t="s">
        <v>12</v>
      </c>
      <c r="B93" s="127" t="s">
        <v>64</v>
      </c>
      <c r="C93" s="175">
        <f>CompareByPlace!D93-CompareByPlace!C93</f>
        <v>5</v>
      </c>
      <c r="D93" s="192" t="e">
        <f>(CompareByPlace!D93/CompareByPlace!C93)-1</f>
        <v>#DIV/0!</v>
      </c>
      <c r="E93" s="90">
        <f>CompareByPlace!F93-CompareByPlace!E93</f>
        <v>0</v>
      </c>
      <c r="F93" s="130" t="e">
        <f>(CompareByPlace!F93/CompareByPlace!E93)-1</f>
        <v>#DIV/0!</v>
      </c>
      <c r="G93" s="100">
        <f>CompareByPlace!H93-CompareByPlace!G93</f>
        <v>0</v>
      </c>
      <c r="H93" s="135" t="e">
        <f>(CompareByPlace!H93/CompareByPlace!G93)-1</f>
        <v>#DIV/0!</v>
      </c>
      <c r="I93" s="100">
        <f>CompareByPlace!J93-CompareByPlace!I93</f>
        <v>0</v>
      </c>
      <c r="J93" s="135" t="e">
        <f>(CompareByPlace!J93/CompareByPlace!I93)-1</f>
        <v>#DIV/0!</v>
      </c>
      <c r="K93" s="100">
        <f>CompareByPlace!L93-CompareByPlace!K93</f>
        <v>0</v>
      </c>
      <c r="L93" s="135" t="e">
        <f>(CompareByPlace!L93/CompareByPlace!K93)-1</f>
        <v>#DIV/0!</v>
      </c>
      <c r="M93" s="100">
        <f>CompareByPlace!N93-CompareByPlace!M93</f>
        <v>0</v>
      </c>
      <c r="N93" s="135" t="e">
        <f>(CompareByPlace!N93/CompareByPlace!M93)-1</f>
        <v>#DIV/0!</v>
      </c>
      <c r="O93" s="110">
        <f>CompareByPlace!P93-CompareByPlace!O93</f>
        <v>5</v>
      </c>
      <c r="P93" s="140" t="e">
        <f>(CompareByPlace!P93/CompareByPlace!O93)-1</f>
        <v>#DIV/0!</v>
      </c>
      <c r="Q93" s="119">
        <f>CompareByPlace!R93-CompareByPlace!Q93</f>
        <v>0</v>
      </c>
      <c r="R93" s="145" t="e">
        <f>(CompareByPlace!R93/CompareByPlace!Q93)-1</f>
        <v>#DIV/0!</v>
      </c>
      <c r="S93" s="156">
        <f>CompareByPlace!T93-CompareByPlace!S93</f>
        <v>0</v>
      </c>
      <c r="T93" s="151" t="e">
        <f>(CompareByPlace!T93/CompareByPlace!S93)-1</f>
        <v>#DIV/0!</v>
      </c>
      <c r="U93" s="156">
        <f>CompareByPlace!V93-CompareByPlace!U93</f>
        <v>5</v>
      </c>
      <c r="V93" s="151" t="e">
        <f>(CompareByPlace!V93/CompareByPlace!U93)-1</f>
        <v>#DIV/0!</v>
      </c>
    </row>
    <row r="94" spans="1:22" ht="16" customHeight="1" x14ac:dyDescent="0.3">
      <c r="A94" s="6" t="s">
        <v>12</v>
      </c>
      <c r="B94" s="127" t="s">
        <v>92</v>
      </c>
      <c r="C94" s="175">
        <f>CompareByPlace!D94-CompareByPlace!C94</f>
        <v>0</v>
      </c>
      <c r="D94" s="192" t="e">
        <f>(CompareByPlace!D94/CompareByPlace!C94)-1</f>
        <v>#DIV/0!</v>
      </c>
      <c r="E94" s="90">
        <f>CompareByPlace!F94-CompareByPlace!E94</f>
        <v>0</v>
      </c>
      <c r="F94" s="130" t="e">
        <f>(CompareByPlace!F94/CompareByPlace!E94)-1</f>
        <v>#DIV/0!</v>
      </c>
      <c r="G94" s="100">
        <f>CompareByPlace!H94-CompareByPlace!G94</f>
        <v>0</v>
      </c>
      <c r="H94" s="135" t="e">
        <f>(CompareByPlace!H94/CompareByPlace!G94)-1</f>
        <v>#DIV/0!</v>
      </c>
      <c r="I94" s="100">
        <f>CompareByPlace!J94-CompareByPlace!I94</f>
        <v>0</v>
      </c>
      <c r="J94" s="135" t="e">
        <f>(CompareByPlace!J94/CompareByPlace!I94)-1</f>
        <v>#DIV/0!</v>
      </c>
      <c r="K94" s="100">
        <f>CompareByPlace!L94-CompareByPlace!K94</f>
        <v>0</v>
      </c>
      <c r="L94" s="135" t="e">
        <f>(CompareByPlace!L94/CompareByPlace!K94)-1</f>
        <v>#DIV/0!</v>
      </c>
      <c r="M94" s="100">
        <f>CompareByPlace!N94-CompareByPlace!M94</f>
        <v>0</v>
      </c>
      <c r="N94" s="135" t="e">
        <f>(CompareByPlace!N94/CompareByPlace!M94)-1</f>
        <v>#DIV/0!</v>
      </c>
      <c r="O94" s="110">
        <f>CompareByPlace!P94-CompareByPlace!O94</f>
        <v>0</v>
      </c>
      <c r="P94" s="140" t="e">
        <f>(CompareByPlace!P94/CompareByPlace!O94)-1</f>
        <v>#DIV/0!</v>
      </c>
      <c r="Q94" s="119">
        <f>CompareByPlace!R94-CompareByPlace!Q94</f>
        <v>0</v>
      </c>
      <c r="R94" s="145" t="e">
        <f>(CompareByPlace!R94/CompareByPlace!Q94)-1</f>
        <v>#DIV/0!</v>
      </c>
      <c r="S94" s="156">
        <f>CompareByPlace!T94-CompareByPlace!S94</f>
        <v>0</v>
      </c>
      <c r="T94" s="151" t="e">
        <f>(CompareByPlace!T94/CompareByPlace!S94)-1</f>
        <v>#DIV/0!</v>
      </c>
      <c r="U94" s="156">
        <f>CompareByPlace!V94-CompareByPlace!U94</f>
        <v>0</v>
      </c>
      <c r="V94" s="151" t="e">
        <f>(CompareByPlace!V94/CompareByPlace!U94)-1</f>
        <v>#DIV/0!</v>
      </c>
    </row>
    <row r="95" spans="1:22" ht="16" customHeight="1" x14ac:dyDescent="0.3">
      <c r="A95" s="6" t="s">
        <v>12</v>
      </c>
      <c r="B95" s="127" t="s">
        <v>39</v>
      </c>
      <c r="C95" s="175">
        <f>CompareByPlace!D95-CompareByPlace!C95</f>
        <v>0</v>
      </c>
      <c r="D95" s="192" t="e">
        <f>(CompareByPlace!D95/CompareByPlace!C95)-1</f>
        <v>#DIV/0!</v>
      </c>
      <c r="E95" s="90">
        <f>CompareByPlace!F95-CompareByPlace!E95</f>
        <v>0</v>
      </c>
      <c r="F95" s="130" t="e">
        <f>(CompareByPlace!F95/CompareByPlace!E95)-1</f>
        <v>#DIV/0!</v>
      </c>
      <c r="G95" s="100">
        <f>CompareByPlace!H95-CompareByPlace!G95</f>
        <v>0</v>
      </c>
      <c r="H95" s="135" t="e">
        <f>(CompareByPlace!H95/CompareByPlace!G95)-1</f>
        <v>#DIV/0!</v>
      </c>
      <c r="I95" s="100">
        <f>CompareByPlace!J95-CompareByPlace!I95</f>
        <v>0</v>
      </c>
      <c r="J95" s="135" t="e">
        <f>(CompareByPlace!J95/CompareByPlace!I95)-1</f>
        <v>#DIV/0!</v>
      </c>
      <c r="K95" s="100">
        <f>CompareByPlace!L95-CompareByPlace!K95</f>
        <v>0</v>
      </c>
      <c r="L95" s="135" t="e">
        <f>(CompareByPlace!L95/CompareByPlace!K95)-1</f>
        <v>#DIV/0!</v>
      </c>
      <c r="M95" s="100">
        <f>CompareByPlace!N95-CompareByPlace!M95</f>
        <v>0</v>
      </c>
      <c r="N95" s="135" t="e">
        <f>(CompareByPlace!N95/CompareByPlace!M95)-1</f>
        <v>#DIV/0!</v>
      </c>
      <c r="O95" s="110">
        <f>CompareByPlace!P95-CompareByPlace!O95</f>
        <v>0</v>
      </c>
      <c r="P95" s="140" t="e">
        <f>(CompareByPlace!P95/CompareByPlace!O95)-1</f>
        <v>#DIV/0!</v>
      </c>
      <c r="Q95" s="119">
        <f>CompareByPlace!R95-CompareByPlace!Q95</f>
        <v>0</v>
      </c>
      <c r="R95" s="145" t="e">
        <f>(CompareByPlace!R95/CompareByPlace!Q95)-1</f>
        <v>#DIV/0!</v>
      </c>
      <c r="S95" s="156">
        <f>CompareByPlace!T95-CompareByPlace!S95</f>
        <v>0</v>
      </c>
      <c r="T95" s="151" t="e">
        <f>(CompareByPlace!T95/CompareByPlace!S95)-1</f>
        <v>#DIV/0!</v>
      </c>
      <c r="U95" s="156">
        <f>CompareByPlace!V95-CompareByPlace!U95</f>
        <v>0</v>
      </c>
      <c r="V95" s="151" t="e">
        <f>(CompareByPlace!V95/CompareByPlace!U95)-1</f>
        <v>#DIV/0!</v>
      </c>
    </row>
    <row r="96" spans="1:22" ht="16" customHeight="1" x14ac:dyDescent="0.3">
      <c r="A96" s="6" t="s">
        <v>12</v>
      </c>
      <c r="B96" s="127" t="s">
        <v>21</v>
      </c>
      <c r="C96" s="175">
        <f>CompareByPlace!D96-CompareByPlace!C96</f>
        <v>35</v>
      </c>
      <c r="D96" s="192">
        <f>(CompareByPlace!D96/CompareByPlace!C96)-1</f>
        <v>5.1395007342143861E-2</v>
      </c>
      <c r="E96" s="90">
        <f>CompareByPlace!F96-CompareByPlace!E96</f>
        <v>70</v>
      </c>
      <c r="F96" s="130">
        <f>(CompareByPlace!F96/CompareByPlace!E96)-1</f>
        <v>0.16548463356973997</v>
      </c>
      <c r="G96" s="100">
        <f>CompareByPlace!H96-CompareByPlace!G96</f>
        <v>43</v>
      </c>
      <c r="H96" s="135">
        <f>(CompareByPlace!H96/CompareByPlace!G96)-1</f>
        <v>0.15194346289752647</v>
      </c>
      <c r="I96" s="100">
        <f>CompareByPlace!J96-CompareByPlace!I96</f>
        <v>-27</v>
      </c>
      <c r="J96" s="135">
        <f>(CompareByPlace!J96/CompareByPlace!I96)-1</f>
        <v>-0.46551724137931039</v>
      </c>
      <c r="K96" s="100">
        <f>CompareByPlace!L96-CompareByPlace!K96</f>
        <v>6</v>
      </c>
      <c r="L96" s="135">
        <f>(CompareByPlace!L96/CompareByPlace!K96)-1</f>
        <v>7.3170731707317138E-2</v>
      </c>
      <c r="M96" s="100">
        <f>CompareByPlace!N96-CompareByPlace!M96</f>
        <v>48</v>
      </c>
      <c r="N96" s="135" t="e">
        <f>(CompareByPlace!N96/CompareByPlace!M96)-1</f>
        <v>#DIV/0!</v>
      </c>
      <c r="O96" s="110">
        <f>CompareByPlace!P96-CompareByPlace!O96</f>
        <v>-35</v>
      </c>
      <c r="P96" s="140">
        <f>(CompareByPlace!P96/CompareByPlace!O96)-1</f>
        <v>-0.13565891472868219</v>
      </c>
      <c r="Q96" s="119">
        <f>CompareByPlace!R96-CompareByPlace!Q96</f>
        <v>-50</v>
      </c>
      <c r="R96" s="145">
        <f>(CompareByPlace!R96/CompareByPlace!Q96)-1</f>
        <v>-0.58823529411764708</v>
      </c>
      <c r="S96" s="156">
        <f>CompareByPlace!T96-CompareByPlace!S96</f>
        <v>0</v>
      </c>
      <c r="T96" s="151" t="e">
        <f>(CompareByPlace!T96/CompareByPlace!S96)-1</f>
        <v>#DIV/0!</v>
      </c>
      <c r="U96" s="156">
        <f>CompareByPlace!V96-CompareByPlace!U96</f>
        <v>15</v>
      </c>
      <c r="V96" s="151">
        <f>(CompareByPlace!V96/CompareByPlace!U96)-1</f>
        <v>8.6705202312138629E-2</v>
      </c>
    </row>
    <row r="97" spans="1:22" ht="16" customHeight="1" x14ac:dyDescent="0.3">
      <c r="A97" s="6" t="s">
        <v>13</v>
      </c>
      <c r="B97" s="127" t="s">
        <v>93</v>
      </c>
      <c r="C97" s="175">
        <f>CompareByPlace!D97-CompareByPlace!C97</f>
        <v>-122</v>
      </c>
      <c r="D97" s="192">
        <f>(CompareByPlace!D97/CompareByPlace!C97)-1</f>
        <v>-0.46564885496183206</v>
      </c>
      <c r="E97" s="90">
        <f>CompareByPlace!F97-CompareByPlace!E97</f>
        <v>-39</v>
      </c>
      <c r="F97" s="130">
        <f>(CompareByPlace!F97/CompareByPlace!E97)-1</f>
        <v>-0.36448598130841126</v>
      </c>
      <c r="G97" s="100">
        <f>CompareByPlace!H97-CompareByPlace!G97</f>
        <v>16</v>
      </c>
      <c r="H97" s="135">
        <f>(CompareByPlace!H97/CompareByPlace!G97)-1</f>
        <v>0.32653061224489788</v>
      </c>
      <c r="I97" s="100">
        <f>CompareByPlace!J97-CompareByPlace!I97</f>
        <v>-7</v>
      </c>
      <c r="J97" s="135">
        <f>(CompareByPlace!J97/CompareByPlace!I97)-1</f>
        <v>-0.7</v>
      </c>
      <c r="K97" s="100">
        <f>CompareByPlace!L97-CompareByPlace!K97</f>
        <v>-48</v>
      </c>
      <c r="L97" s="135">
        <f>(CompareByPlace!L97/CompareByPlace!K97)-1</f>
        <v>-1</v>
      </c>
      <c r="M97" s="100">
        <f>CompareByPlace!N97-CompareByPlace!M97</f>
        <v>0</v>
      </c>
      <c r="N97" s="135" t="e">
        <f>(CompareByPlace!N97/CompareByPlace!M97)-1</f>
        <v>#DIV/0!</v>
      </c>
      <c r="O97" s="110">
        <f>CompareByPlace!P97-CompareByPlace!O97</f>
        <v>-83</v>
      </c>
      <c r="P97" s="140">
        <f>(CompareByPlace!P97/CompareByPlace!O97)-1</f>
        <v>-0.53548387096774186</v>
      </c>
      <c r="Q97" s="119">
        <f>CompareByPlace!R97-CompareByPlace!Q97</f>
        <v>0</v>
      </c>
      <c r="R97" s="145" t="e">
        <f>(CompareByPlace!R97/CompareByPlace!Q97)-1</f>
        <v>#DIV/0!</v>
      </c>
      <c r="S97" s="156">
        <f>CompareByPlace!T97-CompareByPlace!S97</f>
        <v>0</v>
      </c>
      <c r="T97" s="151" t="e">
        <f>(CompareByPlace!T97/CompareByPlace!S97)-1</f>
        <v>#DIV/0!</v>
      </c>
      <c r="U97" s="156">
        <f>CompareByPlace!V97-CompareByPlace!U97</f>
        <v>-83</v>
      </c>
      <c r="V97" s="151">
        <f>(CompareByPlace!V97/CompareByPlace!U97)-1</f>
        <v>-0.53548387096774186</v>
      </c>
    </row>
    <row r="98" spans="1:22" ht="16" customHeight="1" x14ac:dyDescent="0.3">
      <c r="A98" s="6" t="s">
        <v>13</v>
      </c>
      <c r="B98" s="127" t="s">
        <v>94</v>
      </c>
      <c r="C98" s="175">
        <f>CompareByPlace!D98-CompareByPlace!C98</f>
        <v>-1</v>
      </c>
      <c r="D98" s="192">
        <f>(CompareByPlace!D98/CompareByPlace!C98)-1</f>
        <v>-1</v>
      </c>
      <c r="E98" s="90">
        <f>CompareByPlace!F98-CompareByPlace!E98</f>
        <v>0</v>
      </c>
      <c r="F98" s="130" t="e">
        <f>(CompareByPlace!F98/CompareByPlace!E98)-1</f>
        <v>#DIV/0!</v>
      </c>
      <c r="G98" s="100">
        <f>CompareByPlace!H98-CompareByPlace!G98</f>
        <v>0</v>
      </c>
      <c r="H98" s="135" t="e">
        <f>(CompareByPlace!H98/CompareByPlace!G98)-1</f>
        <v>#DIV/0!</v>
      </c>
      <c r="I98" s="100">
        <f>CompareByPlace!J98-CompareByPlace!I98</f>
        <v>0</v>
      </c>
      <c r="J98" s="135" t="e">
        <f>(CompareByPlace!J98/CompareByPlace!I98)-1</f>
        <v>#DIV/0!</v>
      </c>
      <c r="K98" s="100">
        <f>CompareByPlace!L98-CompareByPlace!K98</f>
        <v>0</v>
      </c>
      <c r="L98" s="135" t="e">
        <f>(CompareByPlace!L98/CompareByPlace!K98)-1</f>
        <v>#DIV/0!</v>
      </c>
      <c r="M98" s="100">
        <f>CompareByPlace!N98-CompareByPlace!M98</f>
        <v>0</v>
      </c>
      <c r="N98" s="135" t="e">
        <f>(CompareByPlace!N98/CompareByPlace!M98)-1</f>
        <v>#DIV/0!</v>
      </c>
      <c r="O98" s="110">
        <f>CompareByPlace!P98-CompareByPlace!O98</f>
        <v>-1</v>
      </c>
      <c r="P98" s="140">
        <f>(CompareByPlace!P98/CompareByPlace!O98)-1</f>
        <v>-1</v>
      </c>
      <c r="Q98" s="119">
        <f>CompareByPlace!R98-CompareByPlace!Q98</f>
        <v>0</v>
      </c>
      <c r="R98" s="145" t="e">
        <f>(CompareByPlace!R98/CompareByPlace!Q98)-1</f>
        <v>#DIV/0!</v>
      </c>
      <c r="S98" s="156">
        <f>CompareByPlace!T98-CompareByPlace!S98</f>
        <v>0</v>
      </c>
      <c r="T98" s="151" t="e">
        <f>(CompareByPlace!T98/CompareByPlace!S98)-1</f>
        <v>#DIV/0!</v>
      </c>
      <c r="U98" s="156">
        <f>CompareByPlace!V98-CompareByPlace!U98</f>
        <v>-1</v>
      </c>
      <c r="V98" s="151">
        <f>(CompareByPlace!V98/CompareByPlace!U98)-1</f>
        <v>-1</v>
      </c>
    </row>
    <row r="99" spans="1:22" ht="16" customHeight="1" x14ac:dyDescent="0.3">
      <c r="A99" s="6" t="s">
        <v>13</v>
      </c>
      <c r="B99" s="127" t="s">
        <v>21</v>
      </c>
      <c r="C99" s="175">
        <f>CompareByPlace!D99-CompareByPlace!C99</f>
        <v>-101</v>
      </c>
      <c r="D99" s="192">
        <f>(CompareByPlace!D99/CompareByPlace!C99)-1</f>
        <v>-0.83471074380165289</v>
      </c>
      <c r="E99" s="90">
        <f>CompareByPlace!F99-CompareByPlace!E99</f>
        <v>0</v>
      </c>
      <c r="F99" s="130" t="e">
        <f>(CompareByPlace!F99/CompareByPlace!E99)-1</f>
        <v>#DIV/0!</v>
      </c>
      <c r="G99" s="100">
        <f>CompareByPlace!H99-CompareByPlace!G99</f>
        <v>0</v>
      </c>
      <c r="H99" s="135" t="e">
        <f>(CompareByPlace!H99/CompareByPlace!G99)-1</f>
        <v>#DIV/0!</v>
      </c>
      <c r="I99" s="100">
        <f>CompareByPlace!J99-CompareByPlace!I99</f>
        <v>0</v>
      </c>
      <c r="J99" s="135" t="e">
        <f>(CompareByPlace!J99/CompareByPlace!I99)-1</f>
        <v>#DIV/0!</v>
      </c>
      <c r="K99" s="100">
        <f>CompareByPlace!L99-CompareByPlace!K99</f>
        <v>0</v>
      </c>
      <c r="L99" s="135" t="e">
        <f>(CompareByPlace!L99/CompareByPlace!K99)-1</f>
        <v>#DIV/0!</v>
      </c>
      <c r="M99" s="100">
        <f>CompareByPlace!N99-CompareByPlace!M99</f>
        <v>0</v>
      </c>
      <c r="N99" s="135" t="e">
        <f>(CompareByPlace!N99/CompareByPlace!M99)-1</f>
        <v>#DIV/0!</v>
      </c>
      <c r="O99" s="110">
        <f>CompareByPlace!P99-CompareByPlace!O99</f>
        <v>-101</v>
      </c>
      <c r="P99" s="140">
        <f>(CompareByPlace!P99/CompareByPlace!O99)-1</f>
        <v>-0.83471074380165289</v>
      </c>
      <c r="Q99" s="119">
        <f>CompareByPlace!R99-CompareByPlace!Q99</f>
        <v>0</v>
      </c>
      <c r="R99" s="145" t="e">
        <f>(CompareByPlace!R99/CompareByPlace!Q99)-1</f>
        <v>#DIV/0!</v>
      </c>
      <c r="S99" s="156">
        <f>CompareByPlace!T99-CompareByPlace!S99</f>
        <v>0</v>
      </c>
      <c r="T99" s="151" t="e">
        <f>(CompareByPlace!T99/CompareByPlace!S99)-1</f>
        <v>#DIV/0!</v>
      </c>
      <c r="U99" s="156">
        <f>CompareByPlace!V99-CompareByPlace!U99</f>
        <v>-101</v>
      </c>
      <c r="V99" s="151">
        <f>(CompareByPlace!V99/CompareByPlace!U99)-1</f>
        <v>-0.83471074380165289</v>
      </c>
    </row>
    <row r="100" spans="1:22" ht="16" customHeight="1" x14ac:dyDescent="0.3">
      <c r="A100" s="6" t="s">
        <v>14</v>
      </c>
      <c r="B100" s="127" t="s">
        <v>95</v>
      </c>
      <c r="C100" s="175">
        <f>CompareByPlace!D100-CompareByPlace!C100</f>
        <v>-102</v>
      </c>
      <c r="D100" s="192">
        <f>(CompareByPlace!D100/CompareByPlace!C100)-1</f>
        <v>-0.14613180515759316</v>
      </c>
      <c r="E100" s="90">
        <f>CompareByPlace!F100-CompareByPlace!E100</f>
        <v>-46</v>
      </c>
      <c r="F100" s="130">
        <f>(CompareByPlace!F100/CompareByPlace!E100)-1</f>
        <v>-8.5981308411214985E-2</v>
      </c>
      <c r="G100" s="100">
        <f>CompareByPlace!H100-CompareByPlace!G100</f>
        <v>-82</v>
      </c>
      <c r="H100" s="135">
        <f>(CompareByPlace!H100/CompareByPlace!G100)-1</f>
        <v>-0.15327102803738313</v>
      </c>
      <c r="I100" s="100">
        <f>CompareByPlace!J100-CompareByPlace!I100</f>
        <v>0</v>
      </c>
      <c r="J100" s="135" t="e">
        <f>(CompareByPlace!J100/CompareByPlace!I100)-1</f>
        <v>#DIV/0!</v>
      </c>
      <c r="K100" s="100">
        <f>CompareByPlace!L100-CompareByPlace!K100</f>
        <v>36</v>
      </c>
      <c r="L100" s="135" t="e">
        <f>(CompareByPlace!L100/CompareByPlace!K100)-1</f>
        <v>#DIV/0!</v>
      </c>
      <c r="M100" s="100">
        <f>CompareByPlace!N100-CompareByPlace!M100</f>
        <v>0</v>
      </c>
      <c r="N100" s="135" t="e">
        <f>(CompareByPlace!N100/CompareByPlace!M100)-1</f>
        <v>#DIV/0!</v>
      </c>
      <c r="O100" s="110">
        <f>CompareByPlace!P100-CompareByPlace!O100</f>
        <v>-56</v>
      </c>
      <c r="P100" s="140">
        <f>(CompareByPlace!P100/CompareByPlace!O100)-1</f>
        <v>-0.34355828220858897</v>
      </c>
      <c r="Q100" s="119">
        <f>CompareByPlace!R100-CompareByPlace!Q100</f>
        <v>0</v>
      </c>
      <c r="R100" s="145" t="e">
        <f>(CompareByPlace!R100/CompareByPlace!Q100)-1</f>
        <v>#DIV/0!</v>
      </c>
      <c r="S100" s="156">
        <f>CompareByPlace!T100-CompareByPlace!S100</f>
        <v>0</v>
      </c>
      <c r="T100" s="151" t="e">
        <f>(CompareByPlace!T100/CompareByPlace!S100)-1</f>
        <v>#DIV/0!</v>
      </c>
      <c r="U100" s="156">
        <f>CompareByPlace!V100-CompareByPlace!U100</f>
        <v>-56</v>
      </c>
      <c r="V100" s="151">
        <f>(CompareByPlace!V100/CompareByPlace!U100)-1</f>
        <v>-0.34355828220858897</v>
      </c>
    </row>
    <row r="101" spans="1:22" ht="16" customHeight="1" x14ac:dyDescent="0.3">
      <c r="A101" s="6" t="s">
        <v>14</v>
      </c>
      <c r="B101" s="127" t="s">
        <v>96</v>
      </c>
      <c r="C101" s="175">
        <f>CompareByPlace!D101-CompareByPlace!C101</f>
        <v>8</v>
      </c>
      <c r="D101" s="192">
        <f>(CompareByPlace!D101/CompareByPlace!C101)-1</f>
        <v>0.53333333333333344</v>
      </c>
      <c r="E101" s="90">
        <f>CompareByPlace!F101-CompareByPlace!E101</f>
        <v>-1</v>
      </c>
      <c r="F101" s="130">
        <f>(CompareByPlace!F101/CompareByPlace!E101)-1</f>
        <v>-0.11111111111111116</v>
      </c>
      <c r="G101" s="100">
        <f>CompareByPlace!H101-CompareByPlace!G101</f>
        <v>0</v>
      </c>
      <c r="H101" s="135" t="e">
        <f>(CompareByPlace!H101/CompareByPlace!G101)-1</f>
        <v>#DIV/0!</v>
      </c>
      <c r="I101" s="100">
        <f>CompareByPlace!J101-CompareByPlace!I101</f>
        <v>0</v>
      </c>
      <c r="J101" s="135" t="e">
        <f>(CompareByPlace!J101/CompareByPlace!I101)-1</f>
        <v>#DIV/0!</v>
      </c>
      <c r="K101" s="100">
        <f>CompareByPlace!L101-CompareByPlace!K101</f>
        <v>0</v>
      </c>
      <c r="L101" s="135" t="e">
        <f>(CompareByPlace!L101/CompareByPlace!K101)-1</f>
        <v>#DIV/0!</v>
      </c>
      <c r="M101" s="100">
        <f>CompareByPlace!N101-CompareByPlace!M101</f>
        <v>-1</v>
      </c>
      <c r="N101" s="135">
        <f>(CompareByPlace!N101/CompareByPlace!M101)-1</f>
        <v>-0.11111111111111116</v>
      </c>
      <c r="O101" s="110">
        <f>CompareByPlace!P101-CompareByPlace!O101</f>
        <v>9</v>
      </c>
      <c r="P101" s="140">
        <f>(CompareByPlace!P101/CompareByPlace!O101)-1</f>
        <v>1.5</v>
      </c>
      <c r="Q101" s="119">
        <f>CompareByPlace!R101-CompareByPlace!Q101</f>
        <v>0</v>
      </c>
      <c r="R101" s="145" t="e">
        <f>(CompareByPlace!R101/CompareByPlace!Q101)-1</f>
        <v>#DIV/0!</v>
      </c>
      <c r="S101" s="156">
        <f>CompareByPlace!T101-CompareByPlace!S101</f>
        <v>0</v>
      </c>
      <c r="T101" s="151" t="e">
        <f>(CompareByPlace!T101/CompareByPlace!S101)-1</f>
        <v>#DIV/0!</v>
      </c>
      <c r="U101" s="156">
        <f>CompareByPlace!V101-CompareByPlace!U101</f>
        <v>9</v>
      </c>
      <c r="V101" s="151">
        <f>(CompareByPlace!V101/CompareByPlace!U101)-1</f>
        <v>1.5</v>
      </c>
    </row>
    <row r="102" spans="1:22" ht="16" customHeight="1" x14ac:dyDescent="0.3">
      <c r="A102" s="6" t="s">
        <v>14</v>
      </c>
      <c r="B102" s="127" t="s">
        <v>97</v>
      </c>
      <c r="C102" s="175">
        <f>CompareByPlace!D102-CompareByPlace!C102</f>
        <v>3</v>
      </c>
      <c r="D102" s="192" t="e">
        <f>(CompareByPlace!D102/CompareByPlace!C102)-1</f>
        <v>#DIV/0!</v>
      </c>
      <c r="E102" s="90">
        <f>CompareByPlace!F102-CompareByPlace!E102</f>
        <v>0</v>
      </c>
      <c r="F102" s="130" t="e">
        <f>(CompareByPlace!F102/CompareByPlace!E102)-1</f>
        <v>#DIV/0!</v>
      </c>
      <c r="G102" s="100">
        <f>CompareByPlace!H102-CompareByPlace!G102</f>
        <v>0</v>
      </c>
      <c r="H102" s="135" t="e">
        <f>(CompareByPlace!H102/CompareByPlace!G102)-1</f>
        <v>#DIV/0!</v>
      </c>
      <c r="I102" s="100">
        <f>CompareByPlace!J102-CompareByPlace!I102</f>
        <v>0</v>
      </c>
      <c r="J102" s="135" t="e">
        <f>(CompareByPlace!J102/CompareByPlace!I102)-1</f>
        <v>#DIV/0!</v>
      </c>
      <c r="K102" s="100">
        <f>CompareByPlace!L102-CompareByPlace!K102</f>
        <v>0</v>
      </c>
      <c r="L102" s="135" t="e">
        <f>(CompareByPlace!L102/CompareByPlace!K102)-1</f>
        <v>#DIV/0!</v>
      </c>
      <c r="M102" s="100">
        <f>CompareByPlace!N102-CompareByPlace!M102</f>
        <v>0</v>
      </c>
      <c r="N102" s="135" t="e">
        <f>(CompareByPlace!N102/CompareByPlace!M102)-1</f>
        <v>#DIV/0!</v>
      </c>
      <c r="O102" s="110">
        <f>CompareByPlace!P102-CompareByPlace!O102</f>
        <v>3</v>
      </c>
      <c r="P102" s="140" t="e">
        <f>(CompareByPlace!P102/CompareByPlace!O102)-1</f>
        <v>#DIV/0!</v>
      </c>
      <c r="Q102" s="119">
        <f>CompareByPlace!R102-CompareByPlace!Q102</f>
        <v>0</v>
      </c>
      <c r="R102" s="145" t="e">
        <f>(CompareByPlace!R102/CompareByPlace!Q102)-1</f>
        <v>#DIV/0!</v>
      </c>
      <c r="S102" s="156">
        <f>CompareByPlace!T102-CompareByPlace!S102</f>
        <v>0</v>
      </c>
      <c r="T102" s="151" t="e">
        <f>(CompareByPlace!T102/CompareByPlace!S102)-1</f>
        <v>#DIV/0!</v>
      </c>
      <c r="U102" s="156">
        <f>CompareByPlace!V102-CompareByPlace!U102</f>
        <v>3</v>
      </c>
      <c r="V102" s="151" t="e">
        <f>(CompareByPlace!V102/CompareByPlace!U102)-1</f>
        <v>#DIV/0!</v>
      </c>
    </row>
    <row r="103" spans="1:22" ht="16" customHeight="1" x14ac:dyDescent="0.3">
      <c r="A103" s="6" t="s">
        <v>14</v>
      </c>
      <c r="B103" s="127" t="s">
        <v>98</v>
      </c>
      <c r="C103" s="175">
        <f>CompareByPlace!D103-CompareByPlace!C103</f>
        <v>33</v>
      </c>
      <c r="D103" s="192">
        <f>(CompareByPlace!D103/CompareByPlace!C103)-1</f>
        <v>0.18333333333333335</v>
      </c>
      <c r="E103" s="90">
        <f>CompareByPlace!F103-CompareByPlace!E103</f>
        <v>-68</v>
      </c>
      <c r="F103" s="130">
        <f>(CompareByPlace!F103/CompareByPlace!E103)-1</f>
        <v>-0.90666666666666662</v>
      </c>
      <c r="G103" s="100">
        <f>CompareByPlace!H103-CompareByPlace!G103</f>
        <v>-16</v>
      </c>
      <c r="H103" s="135">
        <f>(CompareByPlace!H103/CompareByPlace!G103)-1</f>
        <v>-1</v>
      </c>
      <c r="I103" s="100">
        <f>CompareByPlace!J103-CompareByPlace!I103</f>
        <v>0</v>
      </c>
      <c r="J103" s="135" t="e">
        <f>(CompareByPlace!J103/CompareByPlace!I103)-1</f>
        <v>#DIV/0!</v>
      </c>
      <c r="K103" s="100">
        <f>CompareByPlace!L103-CompareByPlace!K103</f>
        <v>-52</v>
      </c>
      <c r="L103" s="135">
        <f>(CompareByPlace!L103/CompareByPlace!K103)-1</f>
        <v>-0.88135593220338981</v>
      </c>
      <c r="M103" s="100">
        <f>CompareByPlace!N103-CompareByPlace!M103</f>
        <v>0</v>
      </c>
      <c r="N103" s="135" t="e">
        <f>(CompareByPlace!N103/CompareByPlace!M103)-1</f>
        <v>#DIV/0!</v>
      </c>
      <c r="O103" s="110">
        <f>CompareByPlace!P103-CompareByPlace!O103</f>
        <v>101</v>
      </c>
      <c r="P103" s="140">
        <f>(CompareByPlace!P103/CompareByPlace!O103)-1</f>
        <v>0.96190476190476182</v>
      </c>
      <c r="Q103" s="119">
        <f>CompareByPlace!R103-CompareByPlace!Q103</f>
        <v>0</v>
      </c>
      <c r="R103" s="145" t="e">
        <f>(CompareByPlace!R103/CompareByPlace!Q103)-1</f>
        <v>#DIV/0!</v>
      </c>
      <c r="S103" s="156">
        <f>CompareByPlace!T103-CompareByPlace!S103</f>
        <v>0</v>
      </c>
      <c r="T103" s="151" t="e">
        <f>(CompareByPlace!T103/CompareByPlace!S103)-1</f>
        <v>#DIV/0!</v>
      </c>
      <c r="U103" s="156">
        <f>CompareByPlace!V103-CompareByPlace!U103</f>
        <v>101</v>
      </c>
      <c r="V103" s="151">
        <f>(CompareByPlace!V103/CompareByPlace!U103)-1</f>
        <v>0.96190476190476182</v>
      </c>
    </row>
    <row r="104" spans="1:22" ht="16" customHeight="1" x14ac:dyDescent="0.3">
      <c r="A104" s="6" t="s">
        <v>14</v>
      </c>
      <c r="B104" s="127" t="s">
        <v>99</v>
      </c>
      <c r="C104" s="175">
        <f>CompareByPlace!D104-CompareByPlace!C104</f>
        <v>-2</v>
      </c>
      <c r="D104" s="192">
        <f>(CompareByPlace!D104/CompareByPlace!C104)-1</f>
        <v>-0.1333333333333333</v>
      </c>
      <c r="E104" s="90">
        <f>CompareByPlace!F104-CompareByPlace!E104</f>
        <v>-6</v>
      </c>
      <c r="F104" s="130">
        <f>(CompareByPlace!F104/CompareByPlace!E104)-1</f>
        <v>-0.75</v>
      </c>
      <c r="G104" s="100">
        <f>CompareByPlace!H104-CompareByPlace!G104</f>
        <v>0</v>
      </c>
      <c r="H104" s="135" t="e">
        <f>(CompareByPlace!H104/CompareByPlace!G104)-1</f>
        <v>#DIV/0!</v>
      </c>
      <c r="I104" s="100">
        <f>CompareByPlace!J104-CompareByPlace!I104</f>
        <v>-6</v>
      </c>
      <c r="J104" s="135">
        <f>(CompareByPlace!J104/CompareByPlace!I104)-1</f>
        <v>-0.75</v>
      </c>
      <c r="K104" s="100">
        <f>CompareByPlace!L104-CompareByPlace!K104</f>
        <v>0</v>
      </c>
      <c r="L104" s="135" t="e">
        <f>(CompareByPlace!L104/CompareByPlace!K104)-1</f>
        <v>#DIV/0!</v>
      </c>
      <c r="M104" s="100">
        <f>CompareByPlace!N104-CompareByPlace!M104</f>
        <v>0</v>
      </c>
      <c r="N104" s="135" t="e">
        <f>(CompareByPlace!N104/CompareByPlace!M104)-1</f>
        <v>#DIV/0!</v>
      </c>
      <c r="O104" s="110">
        <f>CompareByPlace!P104-CompareByPlace!O104</f>
        <v>4</v>
      </c>
      <c r="P104" s="140">
        <f>(CompareByPlace!P104/CompareByPlace!O104)-1</f>
        <v>0.5714285714285714</v>
      </c>
      <c r="Q104" s="119">
        <f>CompareByPlace!R104-CompareByPlace!Q104</f>
        <v>0</v>
      </c>
      <c r="R104" s="145" t="e">
        <f>(CompareByPlace!R104/CompareByPlace!Q104)-1</f>
        <v>#DIV/0!</v>
      </c>
      <c r="S104" s="156">
        <f>CompareByPlace!T104-CompareByPlace!S104</f>
        <v>0</v>
      </c>
      <c r="T104" s="151" t="e">
        <f>(CompareByPlace!T104/CompareByPlace!S104)-1</f>
        <v>#DIV/0!</v>
      </c>
      <c r="U104" s="156">
        <f>CompareByPlace!V104-CompareByPlace!U104</f>
        <v>4</v>
      </c>
      <c r="V104" s="151">
        <f>(CompareByPlace!V104/CompareByPlace!U104)-1</f>
        <v>0.5714285714285714</v>
      </c>
    </row>
    <row r="105" spans="1:22" ht="16" customHeight="1" x14ac:dyDescent="0.3">
      <c r="A105" s="6" t="s">
        <v>14</v>
      </c>
      <c r="B105" s="127" t="s">
        <v>100</v>
      </c>
      <c r="C105" s="175">
        <f>CompareByPlace!D105-CompareByPlace!C105</f>
        <v>0</v>
      </c>
      <c r="D105" s="192" t="e">
        <f>(CompareByPlace!D105/CompareByPlace!C105)-1</f>
        <v>#DIV/0!</v>
      </c>
      <c r="E105" s="90">
        <f>CompareByPlace!F105-CompareByPlace!E105</f>
        <v>0</v>
      </c>
      <c r="F105" s="130" t="e">
        <f>(CompareByPlace!F105/CompareByPlace!E105)-1</f>
        <v>#DIV/0!</v>
      </c>
      <c r="G105" s="100">
        <f>CompareByPlace!H105-CompareByPlace!G105</f>
        <v>0</v>
      </c>
      <c r="H105" s="135" t="e">
        <f>(CompareByPlace!H105/CompareByPlace!G105)-1</f>
        <v>#DIV/0!</v>
      </c>
      <c r="I105" s="100">
        <f>CompareByPlace!J105-CompareByPlace!I105</f>
        <v>0</v>
      </c>
      <c r="J105" s="135" t="e">
        <f>(CompareByPlace!J105/CompareByPlace!I105)-1</f>
        <v>#DIV/0!</v>
      </c>
      <c r="K105" s="100">
        <f>CompareByPlace!L105-CompareByPlace!K105</f>
        <v>0</v>
      </c>
      <c r="L105" s="135" t="e">
        <f>(CompareByPlace!L105/CompareByPlace!K105)-1</f>
        <v>#DIV/0!</v>
      </c>
      <c r="M105" s="100">
        <f>CompareByPlace!N105-CompareByPlace!M105</f>
        <v>0</v>
      </c>
      <c r="N105" s="135" t="e">
        <f>(CompareByPlace!N105/CompareByPlace!M105)-1</f>
        <v>#DIV/0!</v>
      </c>
      <c r="O105" s="110">
        <f>CompareByPlace!P105-CompareByPlace!O105</f>
        <v>0</v>
      </c>
      <c r="P105" s="140" t="e">
        <f>(CompareByPlace!P105/CompareByPlace!O105)-1</f>
        <v>#DIV/0!</v>
      </c>
      <c r="Q105" s="119">
        <f>CompareByPlace!R105-CompareByPlace!Q105</f>
        <v>0</v>
      </c>
      <c r="R105" s="145" t="e">
        <f>(CompareByPlace!R105/CompareByPlace!Q105)-1</f>
        <v>#DIV/0!</v>
      </c>
      <c r="S105" s="156">
        <f>CompareByPlace!T105-CompareByPlace!S105</f>
        <v>0</v>
      </c>
      <c r="T105" s="151" t="e">
        <f>(CompareByPlace!T105/CompareByPlace!S105)-1</f>
        <v>#DIV/0!</v>
      </c>
      <c r="U105" s="156">
        <f>CompareByPlace!V105-CompareByPlace!U105</f>
        <v>0</v>
      </c>
      <c r="V105" s="151" t="e">
        <f>(CompareByPlace!V105/CompareByPlace!U105)-1</f>
        <v>#DIV/0!</v>
      </c>
    </row>
    <row r="106" spans="1:22" ht="16" customHeight="1" x14ac:dyDescent="0.3">
      <c r="A106" s="6" t="s">
        <v>14</v>
      </c>
      <c r="B106" s="127" t="s">
        <v>62</v>
      </c>
      <c r="C106" s="175">
        <f>CompareByPlace!D106-CompareByPlace!C106</f>
        <v>0</v>
      </c>
      <c r="D106" s="192" t="e">
        <f>(CompareByPlace!D106/CompareByPlace!C106)-1</f>
        <v>#DIV/0!</v>
      </c>
      <c r="E106" s="90">
        <f>CompareByPlace!F106-CompareByPlace!E106</f>
        <v>0</v>
      </c>
      <c r="F106" s="130" t="e">
        <f>(CompareByPlace!F106/CompareByPlace!E106)-1</f>
        <v>#DIV/0!</v>
      </c>
      <c r="G106" s="100">
        <f>CompareByPlace!H106-CompareByPlace!G106</f>
        <v>0</v>
      </c>
      <c r="H106" s="135" t="e">
        <f>(CompareByPlace!H106/CompareByPlace!G106)-1</f>
        <v>#DIV/0!</v>
      </c>
      <c r="I106" s="100">
        <f>CompareByPlace!J106-CompareByPlace!I106</f>
        <v>0</v>
      </c>
      <c r="J106" s="135" t="e">
        <f>(CompareByPlace!J106/CompareByPlace!I106)-1</f>
        <v>#DIV/0!</v>
      </c>
      <c r="K106" s="100">
        <f>CompareByPlace!L106-CompareByPlace!K106</f>
        <v>0</v>
      </c>
      <c r="L106" s="135" t="e">
        <f>(CompareByPlace!L106/CompareByPlace!K106)-1</f>
        <v>#DIV/0!</v>
      </c>
      <c r="M106" s="100">
        <f>CompareByPlace!N106-CompareByPlace!M106</f>
        <v>0</v>
      </c>
      <c r="N106" s="135" t="e">
        <f>(CompareByPlace!N106/CompareByPlace!M106)-1</f>
        <v>#DIV/0!</v>
      </c>
      <c r="O106" s="110">
        <f>CompareByPlace!P106-CompareByPlace!O106</f>
        <v>0</v>
      </c>
      <c r="P106" s="140" t="e">
        <f>(CompareByPlace!P106/CompareByPlace!O106)-1</f>
        <v>#DIV/0!</v>
      </c>
      <c r="Q106" s="119">
        <f>CompareByPlace!R106-CompareByPlace!Q106</f>
        <v>0</v>
      </c>
      <c r="R106" s="145" t="e">
        <f>(CompareByPlace!R106/CompareByPlace!Q106)-1</f>
        <v>#DIV/0!</v>
      </c>
      <c r="S106" s="156">
        <f>CompareByPlace!T106-CompareByPlace!S106</f>
        <v>0</v>
      </c>
      <c r="T106" s="151" t="e">
        <f>(CompareByPlace!T106/CompareByPlace!S106)-1</f>
        <v>#DIV/0!</v>
      </c>
      <c r="U106" s="156">
        <f>CompareByPlace!V106-CompareByPlace!U106</f>
        <v>0</v>
      </c>
      <c r="V106" s="151" t="e">
        <f>(CompareByPlace!V106/CompareByPlace!U106)-1</f>
        <v>#DIV/0!</v>
      </c>
    </row>
    <row r="107" spans="1:22" ht="16" customHeight="1" x14ac:dyDescent="0.3">
      <c r="A107" s="6" t="s">
        <v>14</v>
      </c>
      <c r="B107" s="127" t="s">
        <v>101</v>
      </c>
      <c r="C107" s="175">
        <f>CompareByPlace!D107-CompareByPlace!C107</f>
        <v>354</v>
      </c>
      <c r="D107" s="192">
        <f>(CompareByPlace!D107/CompareByPlace!C107)-1</f>
        <v>0.17629482071713154</v>
      </c>
      <c r="E107" s="90">
        <f>CompareByPlace!F107-CompareByPlace!E107</f>
        <v>-323</v>
      </c>
      <c r="F107" s="130">
        <f>(CompareByPlace!F107/CompareByPlace!E107)-1</f>
        <v>-0.47851851851851857</v>
      </c>
      <c r="G107" s="100">
        <f>CompareByPlace!H107-CompareByPlace!G107</f>
        <v>0</v>
      </c>
      <c r="H107" s="135" t="e">
        <f>(CompareByPlace!H107/CompareByPlace!G107)-1</f>
        <v>#DIV/0!</v>
      </c>
      <c r="I107" s="100">
        <f>CompareByPlace!J107-CompareByPlace!I107</f>
        <v>0</v>
      </c>
      <c r="J107" s="135" t="e">
        <f>(CompareByPlace!J107/CompareByPlace!I107)-1</f>
        <v>#DIV/0!</v>
      </c>
      <c r="K107" s="100">
        <f>CompareByPlace!L107-CompareByPlace!K107</f>
        <v>-123</v>
      </c>
      <c r="L107" s="135">
        <f>(CompareByPlace!L107/CompareByPlace!K107)-1</f>
        <v>-0.259493670886076</v>
      </c>
      <c r="M107" s="100">
        <f>CompareByPlace!N107-CompareByPlace!M107</f>
        <v>-200</v>
      </c>
      <c r="N107" s="135">
        <f>(CompareByPlace!N107/CompareByPlace!M107)-1</f>
        <v>-0.99502487562189057</v>
      </c>
      <c r="O107" s="110">
        <f>CompareByPlace!P107-CompareByPlace!O107</f>
        <v>677</v>
      </c>
      <c r="P107" s="140">
        <f>(CompareByPlace!P107/CompareByPlace!O107)-1</f>
        <v>0.50787696924231063</v>
      </c>
      <c r="Q107" s="119">
        <f>CompareByPlace!R107-CompareByPlace!Q107</f>
        <v>692</v>
      </c>
      <c r="R107" s="145">
        <f>(CompareByPlace!R107/CompareByPlace!Q107)-1</f>
        <v>0.77491601343784988</v>
      </c>
      <c r="S107" s="156">
        <f>CompareByPlace!T107-CompareByPlace!S107</f>
        <v>0</v>
      </c>
      <c r="T107" s="151" t="e">
        <f>(CompareByPlace!T107/CompareByPlace!S107)-1</f>
        <v>#DIV/0!</v>
      </c>
      <c r="U107" s="156">
        <f>CompareByPlace!V107-CompareByPlace!U107</f>
        <v>-15</v>
      </c>
      <c r="V107" s="151">
        <f>(CompareByPlace!V107/CompareByPlace!U107)-1</f>
        <v>-3.4090909090909061E-2</v>
      </c>
    </row>
    <row r="108" spans="1:22" ht="16" customHeight="1" x14ac:dyDescent="0.3">
      <c r="A108" s="6" t="s">
        <v>14</v>
      </c>
      <c r="B108" s="127" t="s">
        <v>102</v>
      </c>
      <c r="C108" s="175">
        <f>CompareByPlace!D108-CompareByPlace!C108</f>
        <v>-15</v>
      </c>
      <c r="D108" s="192">
        <f>(CompareByPlace!D108/CompareByPlace!C108)-1</f>
        <v>-7.1770334928229707E-2</v>
      </c>
      <c r="E108" s="90">
        <f>CompareByPlace!F108-CompareByPlace!E108</f>
        <v>-66</v>
      </c>
      <c r="F108" s="130">
        <f>(CompareByPlace!F108/CompareByPlace!E108)-1</f>
        <v>-0.41772151898734178</v>
      </c>
      <c r="G108" s="100">
        <f>CompareByPlace!H108-CompareByPlace!G108</f>
        <v>0</v>
      </c>
      <c r="H108" s="135" t="e">
        <f>(CompareByPlace!H108/CompareByPlace!G108)-1</f>
        <v>#DIV/0!</v>
      </c>
      <c r="I108" s="100">
        <f>CompareByPlace!J108-CompareByPlace!I108</f>
        <v>16</v>
      </c>
      <c r="J108" s="135">
        <f>(CompareByPlace!J108/CompareByPlace!I108)-1</f>
        <v>2.2857142857142856</v>
      </c>
      <c r="K108" s="100">
        <f>CompareByPlace!L108-CompareByPlace!K108</f>
        <v>-63</v>
      </c>
      <c r="L108" s="135">
        <f>(CompareByPlace!L108/CompareByPlace!K108)-1</f>
        <v>-0.53389830508474578</v>
      </c>
      <c r="M108" s="100">
        <f>CompareByPlace!N108-CompareByPlace!M108</f>
        <v>-19</v>
      </c>
      <c r="N108" s="135">
        <f>(CompareByPlace!N108/CompareByPlace!M108)-1</f>
        <v>-0.57575757575757569</v>
      </c>
      <c r="O108" s="110">
        <f>CompareByPlace!P108-CompareByPlace!O108</f>
        <v>51</v>
      </c>
      <c r="P108" s="140">
        <f>(CompareByPlace!P108/CompareByPlace!O108)-1</f>
        <v>1</v>
      </c>
      <c r="Q108" s="119">
        <f>CompareByPlace!R108-CompareByPlace!Q108</f>
        <v>0</v>
      </c>
      <c r="R108" s="145" t="e">
        <f>(CompareByPlace!R108/CompareByPlace!Q108)-1</f>
        <v>#DIV/0!</v>
      </c>
      <c r="S108" s="156">
        <f>CompareByPlace!T108-CompareByPlace!S108</f>
        <v>0</v>
      </c>
      <c r="T108" s="151" t="e">
        <f>(CompareByPlace!T108/CompareByPlace!S108)-1</f>
        <v>#DIV/0!</v>
      </c>
      <c r="U108" s="156">
        <f>CompareByPlace!V108-CompareByPlace!U108</f>
        <v>51</v>
      </c>
      <c r="V108" s="151">
        <f>(CompareByPlace!V108/CompareByPlace!U108)-1</f>
        <v>1</v>
      </c>
    </row>
    <row r="109" spans="1:22" ht="16" customHeight="1" x14ac:dyDescent="0.3">
      <c r="A109" s="6" t="s">
        <v>14</v>
      </c>
      <c r="B109" s="127" t="s">
        <v>32</v>
      </c>
      <c r="C109" s="175">
        <f>CompareByPlace!D109-CompareByPlace!C109</f>
        <v>18</v>
      </c>
      <c r="D109" s="192" t="e">
        <f>(CompareByPlace!D109/CompareByPlace!C109)-1</f>
        <v>#DIV/0!</v>
      </c>
      <c r="E109" s="90">
        <f>CompareByPlace!F109-CompareByPlace!E109</f>
        <v>0</v>
      </c>
      <c r="F109" s="130" t="e">
        <f>(CompareByPlace!F109/CompareByPlace!E109)-1</f>
        <v>#DIV/0!</v>
      </c>
      <c r="G109" s="100">
        <f>CompareByPlace!H109-CompareByPlace!G109</f>
        <v>0</v>
      </c>
      <c r="H109" s="135" t="e">
        <f>(CompareByPlace!H109/CompareByPlace!G109)-1</f>
        <v>#DIV/0!</v>
      </c>
      <c r="I109" s="100">
        <f>CompareByPlace!J109-CompareByPlace!I109</f>
        <v>0</v>
      </c>
      <c r="J109" s="135" t="e">
        <f>(CompareByPlace!J109/CompareByPlace!I109)-1</f>
        <v>#DIV/0!</v>
      </c>
      <c r="K109" s="100">
        <f>CompareByPlace!L109-CompareByPlace!K109</f>
        <v>0</v>
      </c>
      <c r="L109" s="135" t="e">
        <f>(CompareByPlace!L109/CompareByPlace!K109)-1</f>
        <v>#DIV/0!</v>
      </c>
      <c r="M109" s="100">
        <f>CompareByPlace!N109-CompareByPlace!M109</f>
        <v>0</v>
      </c>
      <c r="N109" s="135" t="e">
        <f>(CompareByPlace!N109/CompareByPlace!M109)-1</f>
        <v>#DIV/0!</v>
      </c>
      <c r="O109" s="110">
        <f>CompareByPlace!P109-CompareByPlace!O109</f>
        <v>18</v>
      </c>
      <c r="P109" s="140" t="e">
        <f>(CompareByPlace!P109/CompareByPlace!O109)-1</f>
        <v>#DIV/0!</v>
      </c>
      <c r="Q109" s="119">
        <f>CompareByPlace!R109-CompareByPlace!Q109</f>
        <v>0</v>
      </c>
      <c r="R109" s="145" t="e">
        <f>(CompareByPlace!R109/CompareByPlace!Q109)-1</f>
        <v>#DIV/0!</v>
      </c>
      <c r="S109" s="156">
        <f>CompareByPlace!T109-CompareByPlace!S109</f>
        <v>0</v>
      </c>
      <c r="T109" s="151" t="e">
        <f>(CompareByPlace!T109/CompareByPlace!S109)-1</f>
        <v>#DIV/0!</v>
      </c>
      <c r="U109" s="156">
        <f>CompareByPlace!V109-CompareByPlace!U109</f>
        <v>18</v>
      </c>
      <c r="V109" s="151" t="e">
        <f>(CompareByPlace!V109/CompareByPlace!U109)-1</f>
        <v>#DIV/0!</v>
      </c>
    </row>
    <row r="110" spans="1:22" ht="16" customHeight="1" x14ac:dyDescent="0.3">
      <c r="A110" s="6" t="s">
        <v>14</v>
      </c>
      <c r="B110" s="127" t="s">
        <v>69</v>
      </c>
      <c r="C110" s="175">
        <f>CompareByPlace!D110-CompareByPlace!C110</f>
        <v>31</v>
      </c>
      <c r="D110" s="192" t="e">
        <f>(CompareByPlace!D110/CompareByPlace!C110)-1</f>
        <v>#DIV/0!</v>
      </c>
      <c r="E110" s="90">
        <f>CompareByPlace!F110-CompareByPlace!E110</f>
        <v>10</v>
      </c>
      <c r="F110" s="130" t="e">
        <f>(CompareByPlace!F110/CompareByPlace!E110)-1</f>
        <v>#DIV/0!</v>
      </c>
      <c r="G110" s="100">
        <f>CompareByPlace!H110-CompareByPlace!G110</f>
        <v>0</v>
      </c>
      <c r="H110" s="135" t="e">
        <f>(CompareByPlace!H110/CompareByPlace!G110)-1</f>
        <v>#DIV/0!</v>
      </c>
      <c r="I110" s="100">
        <f>CompareByPlace!J110-CompareByPlace!I110</f>
        <v>10</v>
      </c>
      <c r="J110" s="135" t="e">
        <f>(CompareByPlace!J110/CompareByPlace!I110)-1</f>
        <v>#DIV/0!</v>
      </c>
      <c r="K110" s="100">
        <f>CompareByPlace!L110-CompareByPlace!K110</f>
        <v>0</v>
      </c>
      <c r="L110" s="135" t="e">
        <f>(CompareByPlace!L110/CompareByPlace!K110)-1</f>
        <v>#DIV/0!</v>
      </c>
      <c r="M110" s="100">
        <f>CompareByPlace!N110-CompareByPlace!M110</f>
        <v>0</v>
      </c>
      <c r="N110" s="135" t="e">
        <f>(CompareByPlace!N110/CompareByPlace!M110)-1</f>
        <v>#DIV/0!</v>
      </c>
      <c r="O110" s="110">
        <f>CompareByPlace!P110-CompareByPlace!O110</f>
        <v>21</v>
      </c>
      <c r="P110" s="140" t="e">
        <f>(CompareByPlace!P110/CompareByPlace!O110)-1</f>
        <v>#DIV/0!</v>
      </c>
      <c r="Q110" s="119">
        <f>CompareByPlace!R110-CompareByPlace!Q110</f>
        <v>0</v>
      </c>
      <c r="R110" s="145" t="e">
        <f>(CompareByPlace!R110/CompareByPlace!Q110)-1</f>
        <v>#DIV/0!</v>
      </c>
      <c r="S110" s="156">
        <f>CompareByPlace!T110-CompareByPlace!S110</f>
        <v>0</v>
      </c>
      <c r="T110" s="151" t="e">
        <f>(CompareByPlace!T110/CompareByPlace!S110)-1</f>
        <v>#DIV/0!</v>
      </c>
      <c r="U110" s="156">
        <f>CompareByPlace!V110-CompareByPlace!U110</f>
        <v>21</v>
      </c>
      <c r="V110" s="151" t="e">
        <f>(CompareByPlace!V110/CompareByPlace!U110)-1</f>
        <v>#DIV/0!</v>
      </c>
    </row>
    <row r="111" spans="1:22" ht="16" customHeight="1" x14ac:dyDescent="0.3">
      <c r="A111" s="6" t="s">
        <v>14</v>
      </c>
      <c r="B111" s="127" t="s">
        <v>21</v>
      </c>
      <c r="C111" s="175">
        <f>CompareByPlace!D111-CompareByPlace!C111</f>
        <v>182</v>
      </c>
      <c r="D111" s="192">
        <f>(CompareByPlace!D111/CompareByPlace!C111)-1</f>
        <v>0.45500000000000007</v>
      </c>
      <c r="E111" s="90">
        <f>CompareByPlace!F111-CompareByPlace!E111</f>
        <v>123</v>
      </c>
      <c r="F111" s="130">
        <f>(CompareByPlace!F111/CompareByPlace!E111)-1</f>
        <v>1.0165289256198347</v>
      </c>
      <c r="G111" s="100">
        <f>CompareByPlace!H111-CompareByPlace!G111</f>
        <v>0</v>
      </c>
      <c r="H111" s="135" t="e">
        <f>(CompareByPlace!H111/CompareByPlace!G111)-1</f>
        <v>#DIV/0!</v>
      </c>
      <c r="I111" s="100">
        <f>CompareByPlace!J111-CompareByPlace!I111</f>
        <v>79</v>
      </c>
      <c r="J111" s="135">
        <f>(CompareByPlace!J111/CompareByPlace!I111)-1</f>
        <v>7.1818181818181817</v>
      </c>
      <c r="K111" s="100">
        <f>CompareByPlace!L111-CompareByPlace!K111</f>
        <v>38</v>
      </c>
      <c r="L111" s="135">
        <f>(CompareByPlace!L111/CompareByPlace!K111)-1</f>
        <v>0.34545454545454546</v>
      </c>
      <c r="M111" s="100">
        <f>CompareByPlace!N111-CompareByPlace!M111</f>
        <v>6</v>
      </c>
      <c r="N111" s="135" t="e">
        <f>(CompareByPlace!N111/CompareByPlace!M111)-1</f>
        <v>#DIV/0!</v>
      </c>
      <c r="O111" s="110">
        <f>CompareByPlace!P111-CompareByPlace!O111</f>
        <v>59</v>
      </c>
      <c r="P111" s="140">
        <f>(CompareByPlace!P111/CompareByPlace!O111)-1</f>
        <v>0.21146953405017932</v>
      </c>
      <c r="Q111" s="119">
        <f>CompareByPlace!R111-CompareByPlace!Q111</f>
        <v>47</v>
      </c>
      <c r="R111" s="145">
        <f>(CompareByPlace!R111/CompareByPlace!Q111)-1</f>
        <v>0.90384615384615374</v>
      </c>
      <c r="S111" s="156">
        <f>CompareByPlace!T111-CompareByPlace!S111</f>
        <v>0</v>
      </c>
      <c r="T111" s="151" t="e">
        <f>(CompareByPlace!T111/CompareByPlace!S111)-1</f>
        <v>#DIV/0!</v>
      </c>
      <c r="U111" s="156">
        <f>CompareByPlace!V111-CompareByPlace!U111</f>
        <v>12</v>
      </c>
      <c r="V111" s="151">
        <f>(CompareByPlace!V111/CompareByPlace!U111)-1</f>
        <v>5.2863436123347984E-2</v>
      </c>
    </row>
    <row r="112" spans="1:22" ht="16" customHeight="1" x14ac:dyDescent="0.3">
      <c r="A112" s="6" t="s">
        <v>15</v>
      </c>
      <c r="B112" s="127" t="s">
        <v>103</v>
      </c>
      <c r="C112" s="175">
        <f>CompareByPlace!D112-CompareByPlace!C112</f>
        <v>2332</v>
      </c>
      <c r="D112" s="192">
        <f>(CompareByPlace!D112/CompareByPlace!C112)-1</f>
        <v>0.79644808743169393</v>
      </c>
      <c r="E112" s="90">
        <f>CompareByPlace!F112-CompareByPlace!E112</f>
        <v>2329</v>
      </c>
      <c r="F112" s="130">
        <f>(CompareByPlace!F112/CompareByPlace!E112)-1</f>
        <v>0.80144528561596706</v>
      </c>
      <c r="G112" s="100">
        <f>CompareByPlace!H112-CompareByPlace!G112</f>
        <v>2329</v>
      </c>
      <c r="H112" s="135">
        <f>(CompareByPlace!H112/CompareByPlace!G112)-1</f>
        <v>0.80144528561596706</v>
      </c>
      <c r="I112" s="100">
        <f>CompareByPlace!J112-CompareByPlace!I112</f>
        <v>0</v>
      </c>
      <c r="J112" s="135" t="e">
        <f>(CompareByPlace!J112/CompareByPlace!I112)-1</f>
        <v>#DIV/0!</v>
      </c>
      <c r="K112" s="100">
        <f>CompareByPlace!L112-CompareByPlace!K112</f>
        <v>0</v>
      </c>
      <c r="L112" s="135" t="e">
        <f>(CompareByPlace!L112/CompareByPlace!K112)-1</f>
        <v>#DIV/0!</v>
      </c>
      <c r="M112" s="100">
        <f>CompareByPlace!N112-CompareByPlace!M112</f>
        <v>0</v>
      </c>
      <c r="N112" s="135" t="e">
        <f>(CompareByPlace!N112/CompareByPlace!M112)-1</f>
        <v>#DIV/0!</v>
      </c>
      <c r="O112" s="110">
        <f>CompareByPlace!P112-CompareByPlace!O112</f>
        <v>3</v>
      </c>
      <c r="P112" s="140">
        <f>(CompareByPlace!P112/CompareByPlace!O112)-1</f>
        <v>0.13636363636363646</v>
      </c>
      <c r="Q112" s="119">
        <f>CompareByPlace!R112-CompareByPlace!Q112</f>
        <v>0</v>
      </c>
      <c r="R112" s="145" t="e">
        <f>(CompareByPlace!R112/CompareByPlace!Q112)-1</f>
        <v>#DIV/0!</v>
      </c>
      <c r="S112" s="156">
        <f>CompareByPlace!T112-CompareByPlace!S112</f>
        <v>0</v>
      </c>
      <c r="T112" s="151" t="e">
        <f>(CompareByPlace!T112/CompareByPlace!S112)-1</f>
        <v>#DIV/0!</v>
      </c>
      <c r="U112" s="156">
        <f>CompareByPlace!V112-CompareByPlace!U112</f>
        <v>3</v>
      </c>
      <c r="V112" s="151">
        <f>(CompareByPlace!V112/CompareByPlace!U112)-1</f>
        <v>0.13636363636363646</v>
      </c>
    </row>
    <row r="113" spans="1:22" ht="16" customHeight="1" x14ac:dyDescent="0.3">
      <c r="A113" s="6" t="s">
        <v>15</v>
      </c>
      <c r="B113" s="127" t="s">
        <v>104</v>
      </c>
      <c r="C113" s="175">
        <f>CompareByPlace!D113-CompareByPlace!C113</f>
        <v>8</v>
      </c>
      <c r="D113" s="192" t="e">
        <f>(CompareByPlace!D113/CompareByPlace!C113)-1</f>
        <v>#DIV/0!</v>
      </c>
      <c r="E113" s="90">
        <f>CompareByPlace!F113-CompareByPlace!E113</f>
        <v>0</v>
      </c>
      <c r="F113" s="130" t="e">
        <f>(CompareByPlace!F113/CompareByPlace!E113)-1</f>
        <v>#DIV/0!</v>
      </c>
      <c r="G113" s="100">
        <f>CompareByPlace!H113-CompareByPlace!G113</f>
        <v>0</v>
      </c>
      <c r="H113" s="135" t="e">
        <f>(CompareByPlace!H113/CompareByPlace!G113)-1</f>
        <v>#DIV/0!</v>
      </c>
      <c r="I113" s="100">
        <f>CompareByPlace!J113-CompareByPlace!I113</f>
        <v>0</v>
      </c>
      <c r="J113" s="135" t="e">
        <f>(CompareByPlace!J113/CompareByPlace!I113)-1</f>
        <v>#DIV/0!</v>
      </c>
      <c r="K113" s="100">
        <f>CompareByPlace!L113-CompareByPlace!K113</f>
        <v>0</v>
      </c>
      <c r="L113" s="135" t="e">
        <f>(CompareByPlace!L113/CompareByPlace!K113)-1</f>
        <v>#DIV/0!</v>
      </c>
      <c r="M113" s="100">
        <f>CompareByPlace!N113-CompareByPlace!M113</f>
        <v>0</v>
      </c>
      <c r="N113" s="135" t="e">
        <f>(CompareByPlace!N113/CompareByPlace!M113)-1</f>
        <v>#DIV/0!</v>
      </c>
      <c r="O113" s="110">
        <f>CompareByPlace!P113-CompareByPlace!O113</f>
        <v>8</v>
      </c>
      <c r="P113" s="140" t="e">
        <f>(CompareByPlace!P113/CompareByPlace!O113)-1</f>
        <v>#DIV/0!</v>
      </c>
      <c r="Q113" s="119">
        <f>CompareByPlace!R113-CompareByPlace!Q113</f>
        <v>0</v>
      </c>
      <c r="R113" s="145" t="e">
        <f>(CompareByPlace!R113/CompareByPlace!Q113)-1</f>
        <v>#DIV/0!</v>
      </c>
      <c r="S113" s="156">
        <f>CompareByPlace!T113-CompareByPlace!S113</f>
        <v>0</v>
      </c>
      <c r="T113" s="151" t="e">
        <f>(CompareByPlace!T113/CompareByPlace!S113)-1</f>
        <v>#DIV/0!</v>
      </c>
      <c r="U113" s="156">
        <f>CompareByPlace!V113-CompareByPlace!U113</f>
        <v>8</v>
      </c>
      <c r="V113" s="151" t="e">
        <f>(CompareByPlace!V113/CompareByPlace!U113)-1</f>
        <v>#DIV/0!</v>
      </c>
    </row>
    <row r="114" spans="1:22" ht="16" customHeight="1" x14ac:dyDescent="0.3">
      <c r="A114" s="6" t="s">
        <v>15</v>
      </c>
      <c r="B114" s="127" t="s">
        <v>105</v>
      </c>
      <c r="C114" s="175">
        <f>CompareByPlace!D114-CompareByPlace!C114</f>
        <v>-3</v>
      </c>
      <c r="D114" s="192">
        <f>(CompareByPlace!D114/CompareByPlace!C114)-1</f>
        <v>-1</v>
      </c>
      <c r="E114" s="90">
        <f>CompareByPlace!F114-CompareByPlace!E114</f>
        <v>0</v>
      </c>
      <c r="F114" s="130" t="e">
        <f>(CompareByPlace!F114/CompareByPlace!E114)-1</f>
        <v>#DIV/0!</v>
      </c>
      <c r="G114" s="100">
        <f>CompareByPlace!H114-CompareByPlace!G114</f>
        <v>0</v>
      </c>
      <c r="H114" s="135" t="e">
        <f>(CompareByPlace!H114/CompareByPlace!G114)-1</f>
        <v>#DIV/0!</v>
      </c>
      <c r="I114" s="100">
        <f>CompareByPlace!J114-CompareByPlace!I114</f>
        <v>0</v>
      </c>
      <c r="J114" s="135" t="e">
        <f>(CompareByPlace!J114/CompareByPlace!I114)-1</f>
        <v>#DIV/0!</v>
      </c>
      <c r="K114" s="100">
        <f>CompareByPlace!L114-CompareByPlace!K114</f>
        <v>0</v>
      </c>
      <c r="L114" s="135" t="e">
        <f>(CompareByPlace!L114/CompareByPlace!K114)-1</f>
        <v>#DIV/0!</v>
      </c>
      <c r="M114" s="100">
        <f>CompareByPlace!N114-CompareByPlace!M114</f>
        <v>0</v>
      </c>
      <c r="N114" s="135" t="e">
        <f>(CompareByPlace!N114/CompareByPlace!M114)-1</f>
        <v>#DIV/0!</v>
      </c>
      <c r="O114" s="110">
        <f>CompareByPlace!P114-CompareByPlace!O114</f>
        <v>-3</v>
      </c>
      <c r="P114" s="140">
        <f>(CompareByPlace!P114/CompareByPlace!O114)-1</f>
        <v>-1</v>
      </c>
      <c r="Q114" s="119">
        <f>CompareByPlace!R114-CompareByPlace!Q114</f>
        <v>0</v>
      </c>
      <c r="R114" s="145" t="e">
        <f>(CompareByPlace!R114/CompareByPlace!Q114)-1</f>
        <v>#DIV/0!</v>
      </c>
      <c r="S114" s="156">
        <f>CompareByPlace!T114-CompareByPlace!S114</f>
        <v>0</v>
      </c>
      <c r="T114" s="151" t="e">
        <f>(CompareByPlace!T114/CompareByPlace!S114)-1</f>
        <v>#DIV/0!</v>
      </c>
      <c r="U114" s="156">
        <f>CompareByPlace!V114-CompareByPlace!U114</f>
        <v>-3</v>
      </c>
      <c r="V114" s="151">
        <f>(CompareByPlace!V114/CompareByPlace!U114)-1</f>
        <v>-1</v>
      </c>
    </row>
    <row r="115" spans="1:22" ht="16" customHeight="1" x14ac:dyDescent="0.3">
      <c r="A115" s="6" t="s">
        <v>15</v>
      </c>
      <c r="B115" s="17" t="s">
        <v>15</v>
      </c>
      <c r="C115" s="175">
        <f>CompareByPlace!D115-CompareByPlace!C115</f>
        <v>-739</v>
      </c>
      <c r="D115" s="192">
        <f>(CompareByPlace!D115/CompareByPlace!C115)-1</f>
        <v>-0.27129221732745967</v>
      </c>
      <c r="E115" s="90">
        <f>CompareByPlace!F115-CompareByPlace!E115</f>
        <v>-111</v>
      </c>
      <c r="F115" s="130">
        <f>(CompareByPlace!F115/CompareByPlace!E115)-1</f>
        <v>-0.12485939257592804</v>
      </c>
      <c r="G115" s="100">
        <f>CompareByPlace!H115-CompareByPlace!G115</f>
        <v>-167</v>
      </c>
      <c r="H115" s="135">
        <f>(CompareByPlace!H115/CompareByPlace!G115)-1</f>
        <v>-0.28942807625649913</v>
      </c>
      <c r="I115" s="100">
        <f>CompareByPlace!J115-CompareByPlace!I115</f>
        <v>39</v>
      </c>
      <c r="J115" s="135" t="e">
        <f>(CompareByPlace!J115/CompareByPlace!I115)-1</f>
        <v>#DIV/0!</v>
      </c>
      <c r="K115" s="100">
        <f>CompareByPlace!L115-CompareByPlace!K115</f>
        <v>-3</v>
      </c>
      <c r="L115" s="135">
        <f>(CompareByPlace!L115/CompareByPlace!K115)-1</f>
        <v>-9.7402597402597157E-3</v>
      </c>
      <c r="M115" s="100">
        <f>CompareByPlace!N115-CompareByPlace!M115</f>
        <v>22</v>
      </c>
      <c r="N115" s="135">
        <f>(CompareByPlace!N115/CompareByPlace!M115)-1</f>
        <v>11</v>
      </c>
      <c r="O115" s="110">
        <f>CompareByPlace!P115-CompareByPlace!O115</f>
        <v>-630</v>
      </c>
      <c r="P115" s="140">
        <f>(CompareByPlace!P115/CompareByPlace!O115)-1</f>
        <v>-0.34295046271094176</v>
      </c>
      <c r="Q115" s="119">
        <f>CompareByPlace!R115-CompareByPlace!Q115</f>
        <v>2</v>
      </c>
      <c r="R115" s="145">
        <f>(CompareByPlace!R115/CompareByPlace!Q115)-1</f>
        <v>7.7821011673151474E-3</v>
      </c>
      <c r="S115" s="156">
        <f>CompareByPlace!T115-CompareByPlace!S115</f>
        <v>-377</v>
      </c>
      <c r="T115" s="151">
        <f>(CompareByPlace!T115/CompareByPlace!S115)-1</f>
        <v>-0.32868352223190933</v>
      </c>
      <c r="U115" s="156">
        <f>CompareByPlace!V115-CompareByPlace!U115</f>
        <v>-255</v>
      </c>
      <c r="V115" s="151">
        <f>(CompareByPlace!V115/CompareByPlace!U115)-1</f>
        <v>-0.5889145496535797</v>
      </c>
    </row>
    <row r="116" spans="1:22" ht="16" customHeight="1" x14ac:dyDescent="0.3">
      <c r="A116" s="7" t="s">
        <v>15</v>
      </c>
      <c r="B116" s="128" t="s">
        <v>21</v>
      </c>
      <c r="C116" s="177">
        <f>CompareByPlace!D116-CompareByPlace!C116</f>
        <v>-171</v>
      </c>
      <c r="D116" s="193">
        <f>(CompareByPlace!D116/CompareByPlace!C116)-1</f>
        <v>-0.64285714285714279</v>
      </c>
      <c r="E116" s="92">
        <f>CompareByPlace!F116-CompareByPlace!E116</f>
        <v>4</v>
      </c>
      <c r="F116" s="131" t="e">
        <f>(CompareByPlace!F116/CompareByPlace!E116)-1</f>
        <v>#DIV/0!</v>
      </c>
      <c r="G116" s="102">
        <f>CompareByPlace!H116-CompareByPlace!G116</f>
        <v>0</v>
      </c>
      <c r="H116" s="136" t="e">
        <f>(CompareByPlace!H116/CompareByPlace!G116)-1</f>
        <v>#DIV/0!</v>
      </c>
      <c r="I116" s="102">
        <f>CompareByPlace!J116-CompareByPlace!I116</f>
        <v>0</v>
      </c>
      <c r="J116" s="136" t="e">
        <f>(CompareByPlace!J116/CompareByPlace!I116)-1</f>
        <v>#DIV/0!</v>
      </c>
      <c r="K116" s="102">
        <f>CompareByPlace!L116-CompareByPlace!K116</f>
        <v>4</v>
      </c>
      <c r="L116" s="136" t="e">
        <f>(CompareByPlace!L116/CompareByPlace!K116)-1</f>
        <v>#DIV/0!</v>
      </c>
      <c r="M116" s="102">
        <f>CompareByPlace!N116-CompareByPlace!M116</f>
        <v>0</v>
      </c>
      <c r="N116" s="136" t="e">
        <f>(CompareByPlace!N116/CompareByPlace!M116)-1</f>
        <v>#DIV/0!</v>
      </c>
      <c r="O116" s="112">
        <f>CompareByPlace!P116-CompareByPlace!O116</f>
        <v>-175</v>
      </c>
      <c r="P116" s="141">
        <f>(CompareByPlace!P116/CompareByPlace!O116)-1</f>
        <v>-0.65789473684210531</v>
      </c>
      <c r="Q116" s="121">
        <f>CompareByPlace!R116-CompareByPlace!Q116</f>
        <v>0</v>
      </c>
      <c r="R116" s="146" t="e">
        <f>(CompareByPlace!R116/CompareByPlace!Q116)-1</f>
        <v>#DIV/0!</v>
      </c>
      <c r="S116" s="157">
        <f>CompareByPlace!T116-CompareByPlace!S116</f>
        <v>-6</v>
      </c>
      <c r="T116" s="152">
        <f>(CompareByPlace!T116/CompareByPlace!S116)-1</f>
        <v>-0.3529411764705882</v>
      </c>
      <c r="U116" s="157">
        <f>CompareByPlace!V116-CompareByPlace!U116</f>
        <v>-169</v>
      </c>
      <c r="V116" s="152">
        <f>(CompareByPlace!V116/CompareByPlace!U116)-1</f>
        <v>-0.67871485943775101</v>
      </c>
    </row>
    <row r="117" spans="1:22" ht="16" customHeight="1" thickBot="1" x14ac:dyDescent="0.35">
      <c r="A117" s="158" t="s">
        <v>16</v>
      </c>
      <c r="B117" s="159" t="s">
        <v>16</v>
      </c>
      <c r="C117" s="194">
        <f>CompareByPlace!D117-CompareByPlace!C117</f>
        <v>20885</v>
      </c>
      <c r="D117" s="195">
        <f>(CompareByPlace!D117/CompareByPlace!C117)-1</f>
        <v>0.14983785800378802</v>
      </c>
      <c r="E117" s="132">
        <f>CompareByPlace!F117-CompareByPlace!E117</f>
        <v>5116</v>
      </c>
      <c r="F117" s="133">
        <f>(CompareByPlace!F117/CompareByPlace!E117)-1</f>
        <v>6.0338727178374407E-2</v>
      </c>
      <c r="G117" s="137">
        <f>CompareByPlace!H117-CompareByPlace!G117</f>
        <v>-3613</v>
      </c>
      <c r="H117" s="138">
        <f>(CompareByPlace!H117/CompareByPlace!G117)-1</f>
        <v>-5.3315035341685468E-2</v>
      </c>
      <c r="I117" s="137">
        <f>CompareByPlace!J117-CompareByPlace!I117</f>
        <v>-16</v>
      </c>
      <c r="J117" s="138">
        <f>(CompareByPlace!J117/CompareByPlace!I117)-1</f>
        <v>-6.817213463996552E-3</v>
      </c>
      <c r="K117" s="137">
        <f>CompareByPlace!L117-CompareByPlace!K117</f>
        <v>8119</v>
      </c>
      <c r="L117" s="138">
        <f>(CompareByPlace!L117/CompareByPlace!K117)-1</f>
        <v>0.58752442289601281</v>
      </c>
      <c r="M117" s="137">
        <f>CompareByPlace!N117-CompareByPlace!M117</f>
        <v>626</v>
      </c>
      <c r="N117" s="138">
        <f>(CompareByPlace!N117/CompareByPlace!M117)-1</f>
        <v>0.73216374269005846</v>
      </c>
      <c r="O117" s="142">
        <f>CompareByPlace!P117-CompareByPlace!O117</f>
        <v>15769</v>
      </c>
      <c r="P117" s="143">
        <f>(CompareByPlace!P117/CompareByPlace!O117)-1</f>
        <v>0.28883068356656172</v>
      </c>
      <c r="Q117" s="147">
        <f>CompareByPlace!R117-CompareByPlace!Q117</f>
        <v>10958</v>
      </c>
      <c r="R117" s="148">
        <f>(CompareByPlace!R117/CompareByPlace!Q117)-1</f>
        <v>0.39153892878836594</v>
      </c>
      <c r="S117" s="160">
        <f>CompareByPlace!T117-CompareByPlace!S117</f>
        <v>-888</v>
      </c>
      <c r="T117" s="153">
        <f>(CompareByPlace!T117/CompareByPlace!S117)-1</f>
        <v>-0.17169373549883993</v>
      </c>
      <c r="U117" s="160">
        <f>CompareByPlace!V117-CompareByPlace!U117</f>
        <v>5699</v>
      </c>
      <c r="V117" s="153">
        <f>(CompareByPlace!V117/CompareByPlace!U117)-1</f>
        <v>0.26584876615198016</v>
      </c>
    </row>
    <row r="119" spans="1:22" x14ac:dyDescent="0.35">
      <c r="A119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CompareByCounty</vt:lpstr>
      <vt:lpstr>ChangeByCounty</vt:lpstr>
      <vt:lpstr>CompareByPlace</vt:lpstr>
      <vt:lpstr>ChangeByPlace</vt:lpstr>
      <vt:lpstr>CompareByPlace!Print_Titles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Thara Salamone</dc:creator>
  <cp:lastModifiedBy>Qigui Chang</cp:lastModifiedBy>
  <cp:lastPrinted>2011-04-23T01:07:47Z</cp:lastPrinted>
  <dcterms:created xsi:type="dcterms:W3CDTF">2011-04-22T00:00:05Z</dcterms:created>
  <dcterms:modified xsi:type="dcterms:W3CDTF">2021-08-14T00:36:39Z</dcterms:modified>
</cp:coreProperties>
</file>